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СПРУТ-ТП-Нормирование" sheetId="1" r:id="rId1"/>
    <sheet name="СПРУТ-ОКП" sheetId="2" r:id="rId2"/>
    <sheet name="SprutCAM" sheetId="3" r:id="rId3"/>
    <sheet name="SprutCAM Робот" sheetId="4" r:id="rId4"/>
  </sheets>
  <calcPr calcId="145621"/>
</workbook>
</file>

<file path=xl/calcChain.xml><?xml version="1.0" encoding="utf-8"?>
<calcChain xmlns="http://schemas.openxmlformats.org/spreadsheetml/2006/main">
  <c r="E38" i="4" l="1"/>
  <c r="E56" i="3"/>
  <c r="E46" i="3"/>
  <c r="E43" i="4"/>
  <c r="E42" i="4"/>
  <c r="E40" i="4"/>
  <c r="C37" i="4"/>
  <c r="E37" i="4" s="1"/>
  <c r="C36" i="4"/>
  <c r="E36" i="4" s="1"/>
  <c r="C35" i="4"/>
  <c r="E35" i="4" s="1"/>
  <c r="E33" i="4"/>
  <c r="E32" i="4"/>
  <c r="E31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5" i="4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9" i="3"/>
  <c r="E40" i="3"/>
  <c r="E41" i="3"/>
  <c r="C43" i="3"/>
  <c r="E43" i="3" s="1"/>
  <c r="C44" i="3"/>
  <c r="E44" i="3" s="1"/>
  <c r="C45" i="3"/>
  <c r="E45" i="3" s="1"/>
  <c r="E48" i="3"/>
  <c r="E50" i="3"/>
  <c r="E51" i="3"/>
  <c r="E52" i="3"/>
  <c r="E53" i="3"/>
  <c r="E55" i="3"/>
  <c r="C45" i="4" l="1"/>
  <c r="E45" i="4" s="1"/>
  <c r="C46" i="4"/>
  <c r="E46" i="4" s="1"/>
  <c r="F40" i="2"/>
  <c r="F39" i="2"/>
  <c r="F38" i="2"/>
  <c r="F37" i="2"/>
  <c r="F36" i="2"/>
  <c r="F35" i="2"/>
  <c r="F34" i="2"/>
  <c r="F33" i="2"/>
  <c r="F32" i="2"/>
  <c r="F31" i="2"/>
  <c r="F29" i="2"/>
  <c r="F28" i="2"/>
  <c r="F27" i="2"/>
  <c r="F26" i="2"/>
  <c r="F25" i="2"/>
  <c r="F24" i="2"/>
  <c r="F23" i="2"/>
  <c r="F22" i="2"/>
  <c r="F21" i="2"/>
  <c r="E48" i="4" l="1"/>
  <c r="F131" i="1"/>
  <c r="F130" i="1"/>
  <c r="F99" i="1" l="1"/>
  <c r="D119" i="1" l="1"/>
  <c r="F119" i="1" s="1"/>
  <c r="D120" i="1"/>
  <c r="F120" i="1" s="1"/>
  <c r="D121" i="1"/>
  <c r="F121" i="1" s="1"/>
  <c r="F110" i="1"/>
  <c r="F111" i="1"/>
  <c r="F112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8" i="1"/>
  <c r="D116" i="1"/>
  <c r="D117" i="1"/>
  <c r="D118" i="1"/>
  <c r="D122" i="1"/>
  <c r="D123" i="1"/>
  <c r="F16" i="1"/>
  <c r="F15" i="1"/>
  <c r="F13" i="1"/>
  <c r="F5" i="1"/>
  <c r="F13" i="2" l="1"/>
  <c r="E6" i="3" l="1"/>
  <c r="E7" i="3"/>
  <c r="E8" i="3"/>
  <c r="E9" i="3"/>
  <c r="E10" i="3"/>
  <c r="E11" i="3"/>
  <c r="E12" i="3"/>
  <c r="E5" i="3"/>
  <c r="C58" i="3" l="1"/>
  <c r="E58" i="3" s="1"/>
  <c r="C59" i="3"/>
  <c r="E59" i="3" s="1"/>
  <c r="F12" i="1"/>
  <c r="E61" i="3" l="1"/>
  <c r="F17" i="2"/>
  <c r="F11" i="2"/>
  <c r="F63" i="2"/>
  <c r="F62" i="2"/>
  <c r="F59" i="2"/>
  <c r="D58" i="2"/>
  <c r="F58" i="2" s="1"/>
  <c r="D57" i="2"/>
  <c r="F57" i="2" s="1"/>
  <c r="D56" i="2"/>
  <c r="F56" i="2" s="1"/>
  <c r="D55" i="2"/>
  <c r="F55" i="2" s="1"/>
  <c r="D54" i="2"/>
  <c r="F54" i="2" s="1"/>
  <c r="F52" i="2"/>
  <c r="F51" i="2"/>
  <c r="F50" i="2"/>
  <c r="F49" i="2"/>
  <c r="F48" i="2"/>
  <c r="F16" i="2"/>
  <c r="F15" i="2"/>
  <c r="F14" i="2"/>
  <c r="F12" i="2"/>
  <c r="F10" i="2"/>
  <c r="F9" i="2"/>
  <c r="F8" i="2"/>
  <c r="F7" i="2"/>
  <c r="F6" i="2"/>
  <c r="F5" i="2"/>
  <c r="F128" i="1"/>
  <c r="F129" i="1"/>
  <c r="F127" i="1"/>
  <c r="F118" i="1"/>
  <c r="F124" i="1"/>
  <c r="F9" i="1"/>
  <c r="F11" i="1"/>
  <c r="F6" i="1"/>
  <c r="F7" i="1"/>
  <c r="F8" i="1"/>
  <c r="F10" i="1"/>
  <c r="F107" i="1"/>
  <c r="F108" i="1"/>
  <c r="F109" i="1"/>
  <c r="F113" i="1"/>
  <c r="F114" i="1"/>
  <c r="F116" i="1"/>
  <c r="F117" i="1"/>
  <c r="F122" i="1"/>
  <c r="F123" i="1"/>
  <c r="D44" i="2" l="1"/>
  <c r="F44" i="2" s="1"/>
  <c r="D43" i="2"/>
  <c r="F43" i="2" s="1"/>
  <c r="D103" i="1"/>
  <c r="F103" i="1" s="1"/>
  <c r="D102" i="1"/>
  <c r="F102" i="1" s="1"/>
  <c r="F66" i="2" l="1"/>
  <c r="F132" i="1"/>
</calcChain>
</file>

<file path=xl/sharedStrings.xml><?xml version="1.0" encoding="utf-8"?>
<sst xmlns="http://schemas.openxmlformats.org/spreadsheetml/2006/main" count="626" uniqueCount="507">
  <si>
    <t>No</t>
  </si>
  <si>
    <t>Наименование</t>
  </si>
  <si>
    <t>Цена, руб.</t>
  </si>
  <si>
    <t>Кол.</t>
  </si>
  <si>
    <t>Сумма, руб.</t>
  </si>
  <si>
    <t>Конфигурации СПРУТ-ТП</t>
  </si>
  <si>
    <t>СПРУТ-ТП «Администратор»</t>
  </si>
  <si>
    <t>СПРУТ-ТП «Классика»</t>
  </si>
  <si>
    <t>СПРУТ-ТП «Стандарт»</t>
  </si>
  <si>
    <t>СПРУТ-ТП «Руководитель»</t>
  </si>
  <si>
    <t>СПРУТ-ТП «Эксперт»</t>
  </si>
  <si>
    <t xml:space="preserve">СПРУТ-ТП «Просмотр» </t>
  </si>
  <si>
    <t>Заготовительные работы</t>
  </si>
  <si>
    <t>Холодная штамповка</t>
  </si>
  <si>
    <t>Сборочные работы</t>
  </si>
  <si>
    <t>Слесарные работы</t>
  </si>
  <si>
    <t>Газовая резка</t>
  </si>
  <si>
    <t>Сборка перед сваркой</t>
  </si>
  <si>
    <t>Гальванические покрытия</t>
  </si>
  <si>
    <t>Контактная сварка</t>
  </si>
  <si>
    <t>Термообработка</t>
  </si>
  <si>
    <t>Электрошлаковая сварка</t>
  </si>
  <si>
    <t>Лакокрасочные покрытия</t>
  </si>
  <si>
    <t>Электромонтаж</t>
  </si>
  <si>
    <t>Упаковка и консервация</t>
  </si>
  <si>
    <t>Дополнительные услуги</t>
  </si>
  <si>
    <t>на территории Заказчика</t>
  </si>
  <si>
    <t>Итого</t>
  </si>
  <si>
    <t>СПРУТ-ТП «Спецификация»</t>
  </si>
  <si>
    <t>Командировочные расходы</t>
  </si>
  <si>
    <t>Обучение</t>
  </si>
  <si>
    <t>Ковка на молотах</t>
  </si>
  <si>
    <t>Дуговая сварка в среде защитных газов</t>
  </si>
  <si>
    <t>Лицензии SprutCAM</t>
  </si>
  <si>
    <t>SprutCAM «Резка»</t>
  </si>
  <si>
    <t>SprutCAM «Электроэрозия»</t>
  </si>
  <si>
    <t>SprutCAM «Токарь»</t>
  </si>
  <si>
    <t>SprutCAM «3x Фрезер»</t>
  </si>
  <si>
    <t>SprutCAM «5х Фрезер»</t>
  </si>
  <si>
    <t>Лицензии на дополнительное ПО</t>
  </si>
  <si>
    <t>Услуги</t>
  </si>
  <si>
    <t>Автоматизированная система Оперативно-Календарного Планирования и Диспетчеризации производства СПРУТ-ОКП</t>
  </si>
  <si>
    <t>Лицензии</t>
  </si>
  <si>
    <t>СПРУТ-ОКП «Технолог»</t>
  </si>
  <si>
    <t>СПРУТ-ОКП «Плановик»</t>
  </si>
  <si>
    <t>СПРУТ-ОКП «Диспетчер»</t>
  </si>
  <si>
    <t>СПРУТ-ОКП «Экономист»</t>
  </si>
  <si>
    <t>СПРУТ-ОКП «Склад»</t>
  </si>
  <si>
    <t>СПРУТ-ОКП «Руководитель»</t>
  </si>
  <si>
    <t>Генератор отчётов</t>
  </si>
  <si>
    <t>Генератор скриптов на базе системы СПРУТ</t>
  </si>
  <si>
    <t>Курс «СПРУТ-ОКП Пользователь» (1 человек/5 дней)</t>
  </si>
  <si>
    <t>Курс «СПРУТ-ОКП Пользователь» (группа до 4 человек/5 дней)</t>
  </si>
  <si>
    <t>Курс «СПРУТ-ОКП Пользователь» (группа 5-10 человек/5 дней)</t>
  </si>
  <si>
    <t>Курс «СПРУТ-ОКП Разработчик»   (1 человек/4 дня)</t>
  </si>
  <si>
    <t>СПРУТ-ОКП «Сбыт»</t>
  </si>
  <si>
    <t>СПРУТ-ОКП «Снабжение»</t>
  </si>
  <si>
    <t>Программный интерфейс (API) для интеграции с другими системами</t>
  </si>
  <si>
    <t>Гибка</t>
  </si>
  <si>
    <t>Модули нормирования времени работ</t>
  </si>
  <si>
    <t>СПРУТ-ТП «Менеджер ресурсов»</t>
  </si>
  <si>
    <t>Контроль ОТК</t>
  </si>
  <si>
    <t>Сертификат на сервисное обслуживание и расширенную техническую поддержку</t>
  </si>
  <si>
    <t>Варианты по внедрению системы СПРУТ-ОКП</t>
  </si>
  <si>
    <t>Сертификат на годовой пакет обновлений СПРУТ-ОКП</t>
  </si>
  <si>
    <t>Контроль внутриоперационный</t>
  </si>
  <si>
    <t>{02E6763D-6305-41AC-BA16-9E24C8D373B5}</t>
  </si>
  <si>
    <t>{7B80330F-B8E6-44F2-9BC1-294566C50B7F}</t>
  </si>
  <si>
    <t>{2366CC2C-EF60-401B-84A6-126F93B415B8}</t>
  </si>
  <si>
    <t>{BC12B227-5253-4F14-9FFE-C530DC35519E}</t>
  </si>
  <si>
    <t>{A729BA8E-FA32-4F0E-942E-7CA59AFED57D}</t>
  </si>
  <si>
    <t>{423FA03F-0326-489D-B56F-06F94BE5291D}</t>
  </si>
  <si>
    <t>{A2FD9325-3A9F-45B8-9632-28FF005DD5FA}</t>
  </si>
  <si>
    <t>{A4A6E63C-52D6-4CFC-96E1-211B0163A4C6}</t>
  </si>
  <si>
    <t>{A9F87FC2-B1A3-4377-B0F4-608AB3C665FC}</t>
  </si>
  <si>
    <t>{D4A872FE-BD83-46A3-830A-151D3EF8D37A}</t>
  </si>
  <si>
    <t>{771CA6D9-FD82-4180-AD0A-B013AD2AD7C3}</t>
  </si>
  <si>
    <t>{2D2DEB83-34B7-41A1-99AC-9EB6201C44EF}</t>
  </si>
  <si>
    <t>{21F27190-3AC0-4966-9E2C-5ADCCA278810}</t>
  </si>
  <si>
    <t>{2BAAFE21-A6E1-449E-866E-F891EC297BE1}</t>
  </si>
  <si>
    <t>{BA8ADED6-2C2D-4C15-AB1D-642B43F99DF5}</t>
  </si>
  <si>
    <t>{8A617FDC-B7D6-4793-B31A-C7C48454EF72}</t>
  </si>
  <si>
    <t>{0752D177-486F-4C7D-9E06-5E6A0CC497C0}</t>
  </si>
  <si>
    <t>{05CD2EB8-D25D-464A-8405-BDDE4158F35A}</t>
  </si>
  <si>
    <t>{0B722052-0AE7-4AB9-91C7-0326C285178F}</t>
  </si>
  <si>
    <t>{CBC8F5D6-B006-443E-9F10-7E550695C001}</t>
  </si>
  <si>
    <t>{46EC532E-071B-46F7-8A9E-363980643389}</t>
  </si>
  <si>
    <t>{B95F05AA-4B42-4A04-ADEE-BF7A089CB012}</t>
  </si>
  <si>
    <t>{326774A9-8ED0-4F58-96EF-21368611D566}</t>
  </si>
  <si>
    <t>{A85860CF-88CB-4660-9AA0-553267EB7689}</t>
  </si>
  <si>
    <t>{4376987A-A5DC-48B8-9E2A-C20D8727FB5F}</t>
  </si>
  <si>
    <t>{2975F728-2B5E-4212-B908-87FE4D683595}</t>
  </si>
  <si>
    <t>{D7A8B9B1-6A59-49EC-BE7E-2295D205C6AD}</t>
  </si>
  <si>
    <t>{A309DDA3-A5F1-4893-BEE5-4FAC1BF2B5AD}</t>
  </si>
  <si>
    <t>{204620BA-7C2C-499C-B323-523D7B35A44E}</t>
  </si>
  <si>
    <t>{E3D57550-C327-4FCD-8158-C9DF7DEB7D7A}</t>
  </si>
  <si>
    <t>{687198D2-F890-4C0E-B1A3-43F182AEE85E}</t>
  </si>
  <si>
    <t>{4EDD35E1-1332-4BA4-9B7A-B804742AD169}</t>
  </si>
  <si>
    <t>{5CEAACA2-5D16-40A6-AEF8-0235B5D2FE30}</t>
  </si>
  <si>
    <t>{3CD3B89D-207D-414A-BA22-1DED8B52D846}</t>
  </si>
  <si>
    <t>{FB4B07FD-EFC2-486F-BA5C-C64382E7420A}</t>
  </si>
  <si>
    <t>{A44DC55E-4F8B-4D9A-A5EE-41A136D0979E}</t>
  </si>
  <si>
    <t>{28F2DFB0-2626-45EB-A75E-79ADF23BE76E}</t>
  </si>
  <si>
    <t>Код продукта</t>
  </si>
  <si>
    <t>Разработка постпроцессора (с 3D виртуальной  моделью станка)</t>
  </si>
  <si>
    <t>Годовой пакет обновлений (15% от стоимости ПО)</t>
  </si>
  <si>
    <t>Расширенная техническая поддержка (15% от стоимости ПО)</t>
  </si>
  <si>
    <t>{780A618D-6029-4D5F-9991-DDD6B32D2A4B}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</si>
  <si>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</si>
  <si>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</si>
  <si>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</si>
  <si>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</si>
  <si>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</si>
  <si>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</si>
  <si>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</si>
  <si>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</si>
  <si>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</si>
  <si>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Внедрение системы (190 000 - 490 000 р.)</t>
  </si>
  <si>
    <t>СПРУТ-ОКП «Терминал»</t>
  </si>
  <si>
    <t>Система автоматизированной подготовки управляющих программ для станков с ЧПУ SprutCAM</t>
  </si>
  <si>
    <t>СПРУТ-ОКП «Администратор»</t>
  </si>
  <si>
    <t>Курс «СПРУТ-ОКП Администратор» (1 человек/день)</t>
  </si>
  <si>
    <t>Курс «СПРУТ-ОКП Администратор» (1 человек/день/1 день)</t>
  </si>
  <si>
    <t>Курс «СПРУТ-ТП Пользователь»      (1 человек)/ 5 дн.</t>
  </si>
  <si>
    <t>Курс «СПРУТ-ТП Пользователь»      (группа 2-4 человек)/ 5 дн.</t>
  </si>
  <si>
    <t>Курс «СПРУТ-ТП Пользователь»      (группа 5-10 человек)/ 5 дн.</t>
  </si>
  <si>
    <t>Курс «SprutCAM Пользователь», (1 человек)/ 1 день</t>
  </si>
  <si>
    <t>Курс «SprutCAM Пользователь», (группа 2-4 человек)/ 1 день</t>
  </si>
  <si>
    <t>Курс «SprutCAM Пользователь», (группа 5-10 человек)/ 1 день</t>
  </si>
  <si>
    <t>Описание</t>
  </si>
  <si>
    <t>СПРУТ-ТП «Классика» + Комплекты ТП и типовые ТП: механообработка, сборка, сварка, покрытия, штамповка, литье, пайка,  пластмасс и резины, ковка, термообработка, печатные платы + «ТП с условиями и параметрами»</t>
  </si>
  <si>
    <t>Менеджер проектов + Конструкторская спецификация</t>
  </si>
  <si>
    <t>Менеджер проектов + Просмотр и печать комплектов документов</t>
  </si>
  <si>
    <t xml:space="preserve">Средства администрирования: установка прав доступа, паролей, состояний документов + настройка конфигураций рабочих мест + администрирование БД.
*) Необходим при покупке более 2-х лицензий СПРУТ-ТП </t>
  </si>
  <si>
    <t xml:space="preserve">СПРУТ-ТП «Генератор бланков документов» </t>
  </si>
  <si>
    <t>Создание, редактирование бланков форм документов</t>
  </si>
  <si>
    <t>Дополнительные модули к конфигурациям</t>
  </si>
  <si>
    <t xml:space="preserve">«Архив» </t>
  </si>
  <si>
    <t>Управление архивом проектов, версионность, работа с извещениями</t>
  </si>
  <si>
    <t>Литье кокильное</t>
  </si>
  <si>
    <t>Литье по выплавляемым моделям</t>
  </si>
  <si>
    <t>Литье под низким давлением</t>
  </si>
  <si>
    <t xml:space="preserve">Литье центробежное </t>
  </si>
  <si>
    <t>Плавка металла</t>
  </si>
  <si>
    <t>Заливка металла в формы</t>
  </si>
  <si>
    <t>Смесеприготовительные работы</t>
  </si>
  <si>
    <t>Стержневые работы</t>
  </si>
  <si>
    <t>Формовочные работы</t>
  </si>
  <si>
    <t>Токарная</t>
  </si>
  <si>
    <t>Фрезерная</t>
  </si>
  <si>
    <t>Сверлильная</t>
  </si>
  <si>
    <t>Расточная</t>
  </si>
  <si>
    <t>Глубокое сверление</t>
  </si>
  <si>
    <t>Долбежная</t>
  </si>
  <si>
    <t>Строгальная</t>
  </si>
  <si>
    <t>Внутришлифовальная</t>
  </si>
  <si>
    <t>Круглошлифовальная</t>
  </si>
  <si>
    <t>Плоскошлифовальная</t>
  </si>
  <si>
    <t>Резьбошлифовальная</t>
  </si>
  <si>
    <t>Токарная. Укрупненный расчет</t>
  </si>
  <si>
    <t>Фрезерная. Укрупненный расчет</t>
  </si>
  <si>
    <t>Сверлильная. Укрупненный расчет</t>
  </si>
  <si>
    <t>Расточная. Укрупненный расчет</t>
  </si>
  <si>
    <t>Долбежная. Укрупненный расчет</t>
  </si>
  <si>
    <t>Строгальная. Укрупненный расчет</t>
  </si>
  <si>
    <t>Внутришлифовальная. Укрупненный расчет</t>
  </si>
  <si>
    <t>Круглошлифовальная. Укрупненный расчет</t>
  </si>
  <si>
    <t>Плоскошлифовальная. Укрупненный расчет</t>
  </si>
  <si>
    <t>Резьбошлифовальная. Укрупненный расчет</t>
  </si>
  <si>
    <t>Зубофрезерная</t>
  </si>
  <si>
    <t>Зубодолбежная</t>
  </si>
  <si>
    <t>Зубострогальная</t>
  </si>
  <si>
    <t>Зубошевинговальная</t>
  </si>
  <si>
    <t>Валы. Типовые детали</t>
  </si>
  <si>
    <t>Втулки. Типовые детали</t>
  </si>
  <si>
    <t>Шкивы. Типовые детали</t>
  </si>
  <si>
    <t>Ручная дуговая сварка</t>
  </si>
  <si>
    <t>Автоматическая и полуавтоматическая сварка</t>
  </si>
  <si>
    <t>Газовая листовая сварка</t>
  </si>
  <si>
    <t>Газовая сварка труб</t>
  </si>
  <si>
    <t>Газовая наплавка отверстий</t>
  </si>
  <si>
    <t>Гибка. Котельные работы</t>
  </si>
  <si>
    <t>Сборочные работы. Котельные работы</t>
  </si>
  <si>
    <t>Слесарные работы. Котельные работы</t>
  </si>
  <si>
    <t>Транспортирование</t>
  </si>
  <si>
    <t>Экструзия.  Пластмассы</t>
  </si>
  <si>
    <t>Прессование.  Пластмассы</t>
  </si>
  <si>
    <t>Литье.  Пластмассы</t>
  </si>
  <si>
    <t>Таблетирование.  Пластмассы</t>
  </si>
  <si>
    <t>Сертификат на годовой пакет обновлений СПРУТ-ТП</t>
  </si>
  <si>
    <t xml:space="preserve">Сертификат на годовое сервисное обслуживание и расширенную техническую поддержку </t>
  </si>
  <si>
    <t>15% от стоимости лицензий</t>
  </si>
  <si>
    <r>
      <t xml:space="preserve">Создание, редактирование справочников, </t>
    </r>
    <r>
      <rPr>
        <sz val="10"/>
        <rFont val="Arial"/>
        <family val="2"/>
        <charset val="204"/>
      </rPr>
      <t>права доступа к справочникам</t>
    </r>
  </si>
  <si>
    <t>Нормирование. Литейные работы (Комплект 9 шт.)</t>
  </si>
  <si>
    <t>Нормирование. Заготовительные работы (Комплект  2 шт.)</t>
  </si>
  <si>
    <t>Нормирование. Штамповка, ковка (Комплект 3  шт.)</t>
  </si>
  <si>
    <t>Нормирование. Механообработка. С расчетом режимов резания (Комплект  11 шт.)</t>
  </si>
  <si>
    <t>Нормирование. Механообработка. Укрупненный расчет (Комплект 10 шт.)</t>
  </si>
  <si>
    <t>Нормирование. Зубообработка (Комплект  4 шт.)</t>
  </si>
  <si>
    <t>Нормирование. Типовые детали (Комплект  3 шт.)</t>
  </si>
  <si>
    <t>Нормирование. Сварка (Комплект 9  шт.)</t>
  </si>
  <si>
    <t>Нормирование. Слесарно-сборочные работы (Комплект 3 шт.)</t>
  </si>
  <si>
    <t>Нормирование. Котельные работы (Комплект 3 шт.)</t>
  </si>
  <si>
    <t>Нормирование. Термообработка, покрытия (Комплект 3 шт.)</t>
  </si>
  <si>
    <t>Нормирование. Общие операции (Комплект 4 шт.)</t>
  </si>
  <si>
    <t>Нормирование. Пластмассы (Комплект  4 шт.)</t>
  </si>
  <si>
    <r>
      <t>«Сводные ведомости + Аналитика»</t>
    </r>
    <r>
      <rPr>
        <sz val="12"/>
        <rFont val="Arial"/>
        <family val="2"/>
        <charset val="204"/>
      </rPr>
      <t xml:space="preserve"> </t>
    </r>
  </si>
  <si>
    <t>Курс «СПРУТ-ТП Менеджер ресурсов» (1 человек)/ 2 дн.</t>
  </si>
  <si>
    <t>Курс «СПРУТ-ТП Менеджер ресурсов» (группа 2-4 человек)/ 2 дн.</t>
  </si>
  <si>
    <t>Курс «СПРУТ-ТП Менеджер ресурсов» (группа 5-10 человек)/ 2 дн.</t>
  </si>
  <si>
    <t>Курс «СПРУТ-ТП Программирование»         (1 человек)/ 5 дн.</t>
  </si>
  <si>
    <t>Разработка дополнительных документов предприятия (от 50 000)</t>
  </si>
  <si>
    <t>Конвертация (импорт) существующих электронных баз данных предприятия в систему СПРУТ-ТП (от 300 000)</t>
  </si>
  <si>
    <t>Разработка модулей нормирования времени (от 600 000)</t>
  </si>
  <si>
    <t>Адаптация СПРУТ-ТП-Нормирование к специфике производства предприятия:</t>
  </si>
  <si>
    <r>
      <t>Консультации по внедрению (</t>
    </r>
    <r>
      <rPr>
        <b/>
        <sz val="9"/>
        <rFont val="Arial"/>
        <family val="2"/>
        <charset val="204"/>
      </rPr>
      <t>от 500 000</t>
    </r>
    <r>
      <rPr>
        <b/>
        <sz val="10"/>
        <rFont val="Arial"/>
        <family val="2"/>
        <charset val="204"/>
      </rPr>
      <t>)</t>
    </r>
  </si>
  <si>
    <r>
      <t>Внедрение системы (</t>
    </r>
    <r>
      <rPr>
        <b/>
        <sz val="9"/>
        <rFont val="Arial"/>
        <family val="2"/>
        <charset val="204"/>
      </rPr>
      <t>от 1 500 000)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</si>
  <si>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</si>
  <si>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</si>
  <si>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</si>
  <si>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</si>
  <si>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</si>
  <si>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</si>
  <si>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</si>
  <si>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</si>
  <si>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</si>
  <si>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</si>
  <si>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</si>
  <si>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</si>
  <si>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</si>
  <si>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</si>
  <si>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</si>
  <si>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</si>
  <si>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</si>
  <si>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</si>
  <si>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</si>
  <si>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</si>
  <si>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</si>
  <si>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</si>
  <si>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</si>
  <si>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</si>
  <si>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</si>
  <si>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</si>
  <si>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</si>
  <si>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</si>
  <si>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</si>
  <si>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</si>
  <si>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</si>
  <si>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</si>
  <si>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</si>
  <si>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</si>
  <si>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</si>
  <si>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</si>
  <si>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</si>
  <si>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</si>
  <si>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</si>
  <si>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</si>
  <si>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</si>
  <si>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</si>
  <si>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</si>
  <si>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</si>
  <si>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</si>
  <si>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</si>
  <si>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</si>
  <si>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</si>
  <si>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</si>
  <si>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</si>
  <si>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</si>
  <si>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</si>
  <si>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</si>
  <si>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</si>
  <si>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</si>
  <si>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</si>
  <si>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</si>
  <si>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</si>
  <si>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</si>
  <si>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</si>
  <si>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</si>
  <si>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</si>
  <si>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</si>
  <si>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</si>
  <si>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</si>
  <si>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</si>
  <si>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</si>
  <si>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</si>
  <si>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</si>
  <si>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</si>
  <si>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</si>
  <si>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</si>
  <si>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</si>
  <si>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</si>
  <si>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</si>
  <si>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</si>
  <si>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</si>
  <si>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</si>
  <si>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</si>
  <si>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</si>
  <si>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</si>
  <si>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</si>
  <si>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</si>
  <si>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</si>
  <si>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</si>
  <si>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</si>
  <si>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</si>
  <si>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</si>
  <si>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</si>
  <si>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</si>
  <si>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</si>
  <si>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</si>
  <si>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</si>
  <si>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</si>
  <si>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</si>
  <si>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</si>
  <si>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</si>
  <si>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</si>
  <si>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</si>
  <si>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</si>
  <si>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</si>
  <si>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</si>
  <si>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</si>
  <si>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</si>
  <si>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</si>
  <si>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</si>
  <si>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</si>
  <si>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Разработка технологической документации</t>
  </si>
  <si>
    <t>только для конфигурации «Руководитель»</t>
  </si>
  <si>
    <t>117</t>
  </si>
  <si>
    <t>Менеджер проектов + Конструкторская спецификация + Комплекты ТП: механообработка, сборка+ Файловое хранилище</t>
  </si>
  <si>
    <t>СПРУТ-ТП «Стандарт» + «Менеджер ресурсов» +  «Архив» + «Сводные ведомости + Аналитика» + «Генератор бланков документов» + СПРУТ (среда программной разработки) + СПРУТ-ЭксПро (система экспертного программирования) + Исходные коды СПРУТ-ТП-Нормирование</t>
  </si>
  <si>
    <t>Генерация ведомостей Материалы, Трудоемкость, Оборудование, Оснастка на Изделие/Заказ/Портфель заказов. Табличное и графическое представление данных</t>
  </si>
  <si>
    <t>{3BDFDE87-EA86-4030-A9B1-558B5A99FD52}</t>
  </si>
  <si>
    <t>{16864000-BC87-4E14-ACDF-66B1A4F9396A}</t>
  </si>
  <si>
    <t>{8E609110-6660-4B24-BD22-21E0AE32B36E}</t>
  </si>
  <si>
    <t>{EBCF5F1B-8CE5-412D-A5DE-5F202DE20794}</t>
  </si>
  <si>
    <t>{E6861902-D368-4DB5-AFC5-AE24DAB6D793}</t>
  </si>
  <si>
    <t>{4B79860D-D748-480E-8807-EF395C1B106E}</t>
  </si>
  <si>
    <t>{A27E9748-CA04-4BD7-98C6-D8AC326C0C4A}</t>
  </si>
  <si>
    <t>{BD20354D-D689-474A-9AEF-385C10050956}</t>
  </si>
  <si>
    <t>{DD444620-8401-4A73-80D2-3F56BB7F8EA3}</t>
  </si>
  <si>
    <t>{C811C3CF-4113-4A7F-AA11-74B93A2EB999}</t>
  </si>
  <si>
    <t>{285055A5-0130-44F5-80D9-76B366E582F8}</t>
  </si>
  <si>
    <t>{9D2EAF47-72E1-4C60-B739-6B7A2D7307CE}</t>
  </si>
  <si>
    <t>{1F84096E-FC8C-4BD5-8D48-A019AB35FFB1}</t>
  </si>
  <si>
    <t>{3360733C-1C2E-44A7-8A69-A68D3F0354CF}</t>
  </si>
  <si>
    <t>{C42FA160-4C56-4C1F-BE7D-3B0EF12808A0}</t>
  </si>
  <si>
    <t>{550C2A63-E633-4020-B12D-8626D6A2BCE7}</t>
  </si>
  <si>
    <t>{9455D8FC-9761-4057-9AB7-26205B72FC89}</t>
  </si>
  <si>
    <t>{59355F3E-DAF3-47F0-98DC-EC0CE25D9554}</t>
  </si>
  <si>
    <t>{02C8257F-A923-46D6-A599-95E075B5EFED}</t>
  </si>
  <si>
    <t>{604BFFC0-D5A9-4244-B6CF-C4A49A7D9678}</t>
  </si>
  <si>
    <t>{6A987CAF-AE62-4FFF-B5B7-A8FC3A767F38}</t>
  </si>
  <si>
    <t>{D4F09DFF-31B8-44B1-9203-82D388546036}</t>
  </si>
  <si>
    <t>{E6C23428-FBA0-40C8-B17B-537891D54B55}</t>
  </si>
  <si>
    <t>{234CAA14-BD13-427B-A7DA-600D1E7A9363}</t>
  </si>
  <si>
    <t>{29E68FFF-1F93-4DD5-B948-5928A919CBD0}</t>
  </si>
  <si>
    <t>{E202FD4E-D56D-4A4F-A444-380A9DD10E9D}</t>
  </si>
  <si>
    <t>{5039F5E5-93EE-4BF7-A6D1-9CE87DF066C2}</t>
  </si>
  <si>
    <t>{D9F5F238-56C4-4E8C-8130-603A4FFF6109}</t>
  </si>
  <si>
    <t>{F4B62F27-0B88-4C17-9D4D-9570D73FB742}</t>
  </si>
  <si>
    <t>{BEA5E500-C002-43B6-8D18-DA8BD08D2B55}</t>
  </si>
  <si>
    <t>{2D4E895D-DFA7-49C8-8FF9-006CA9DD0F8F}</t>
  </si>
  <si>
    <t>{8FEAAE5D-5297-4EE4-BED5-A6BC088D996B}</t>
  </si>
  <si>
    <t>{D8EAB296-94C3-4D65-B23D-ACAE2ED4F543}</t>
  </si>
  <si>
    <t>{21694184-BE8E-46EE-B1CD-B1EA444CC492}</t>
  </si>
  <si>
    <t>{55F8AD63-713F-42D0-9FC5-2CD9ED054679}</t>
  </si>
  <si>
    <t>{5682C01F-A536-4794-932D-1CFFCFC298AD}</t>
  </si>
  <si>
    <t>{F4735281-5F45-4F45-85F9-6BDBCDC23E04}</t>
  </si>
  <si>
    <t>{4505A386-59D0-4DDA-9F16-FFEB5E4F6267}</t>
  </si>
  <si>
    <t>{CE4C7C02-CB23-46B3-9B00-7DC273494058}</t>
  </si>
  <si>
    <t>{DCDD4657-CF17-45F1-8882-845A11B83278}</t>
  </si>
  <si>
    <t>{1D4C7451-EA35-409B-8945-DA2E9D9C5D55}</t>
  </si>
  <si>
    <t>Код комплекта</t>
  </si>
  <si>
    <t>{198E4EAA-A613-410C-ABC6-0D9DF9A31851}</t>
  </si>
  <si>
    <t>{A58E36E4-3AEF-47AF-97B0-50F0BB3C7983}</t>
  </si>
  <si>
    <t>{76B83205-240C-4622-A209-05C9FB2B956F}</t>
  </si>
  <si>
    <t>{18918D5F-C236-4C5A-8366-D343FBEAA560}</t>
  </si>
  <si>
    <t>{0D0FB566-912A-4982-8D0F-20094BA68797}</t>
  </si>
  <si>
    <t>{A9F7ACC1-7D83-4730-9737-4E560567D77B}</t>
  </si>
  <si>
    <t>{0A150341-4938-4A1B-82A7-0B2C45DFBB9D}</t>
  </si>
  <si>
    <t>{4AD02B44-53BE-4707-92B7-F43FA0033F46}</t>
  </si>
  <si>
    <t>{8109F130-4AED-400A-9BAE-8D900BE93443}</t>
  </si>
  <si>
    <t>{FBF8306A-3B48-4D6C-A7B3-A7F894B4781B}</t>
  </si>
  <si>
    <t>{E31C4DD8-5C82-4C53-8DAB-43AA9BDC1D34}</t>
  </si>
  <si>
    <t>{EF218F43-5A6A-4AA3-BA92-2769CA2C2D27}</t>
  </si>
  <si>
    <t>{4037F89F-470A-4B4C-8EA7-145D6A80CBB7}</t>
  </si>
  <si>
    <t>• Описания входных данных для задач планирования и учета:
     Производственный состав изделий;
     Справочники описания производственной структуры предприятия;
     Технологические процессы с заготовками и нормами времени.
• Утверждение ДСЕ, готовых для планирования
• Импорт из СПРУТ-ТП и других САПР-ТП</t>
  </si>
  <si>
    <t>• Формирования производственной программы
• Оперативно–календарное планирование работ на рабочие центры
• Методы расчетов: «вперед», «назад», директивное;  с ограничением/без ограничения ресурсов
• Анализ загрузки ресурсов. Создание и анализ вариантов плана
• Подтверждение/остановка заказов в производстве
• Создание календарных планов подразделений (в том числе план услуг по кооперации)
• Формирование потребности в материалах и комплектующих КиМ по заказам
• Создание резервов на складах КиМ под запланированные партии ДСЕ</t>
  </si>
  <si>
    <t>• Формирование документов на запуск партий: сопроводительные листы, нормированные задания, рабочие наряды, требования на склад
• Автоматическое формирование плана на смену: сменно-суточное задание
• Ввод данных о факте выполнения операций при помощи сканеров штрих-кодов
• Регистрация отклонений и их причин: замена материалов, изменение нормы расхода, изменение маршрутов партий, изменение норм времени. Регистрация брака
• Учет межцеховых перемещений партий</t>
  </si>
  <si>
    <t>• Расчет нормативных и фактических калькуляций ДСЕ или плановых позиций (заказов)
• Расчет материальных, трудовых затрат, затрат от брака, затрат НЗП
• Ведение справочника тарифных ставок по рабочим центрам
• Расчет нарядов на оплату при сдельной системе оплаты труда</t>
  </si>
  <si>
    <t>• Описание структуры складов (цеховых кладовых)
• Описание номенклатуры каждого склада, места хранения ТМЦ
• Приходно-расходные транзакции:
     Приемка поставки ТМЦ с ценами;
     Выдача ТМЦ со склада в производство по требованию из резервов;
     Перемещения между складами;
     Приемка готовых деталей / изделий из производства;
     Инвентаризация остатков</t>
  </si>
  <si>
    <t>• Регистрации заявок от клиентов
• Регистрации договоров
• Формирование заказов для производства с обратной связью о плановых датах выпуска из производства</t>
  </si>
  <si>
    <t>• Ведение справочников поставщиков, контактных лиц, условий поставок по используемым на предприятии КиМ
• Автоматическое создание заявок на поставки КиМ согласно потребностям производства
• Расчет дат закупок
• Учет поставок</t>
  </si>
  <si>
    <t>• Просмотр оперативного плана предприятия (в виде диаграммы Гантта)
• Анализ выполнения производственных заказов (просроченные, завершенные)
• План-фактный анализ производства
• Анализ отклонений</t>
  </si>
  <si>
    <t>• Вход рабочего при помощи пароля или личной бирки со штрих-кодом
• Просмотр список разрешенных работ на текущие сменно-суточные задания или по очереди работ на рабочие центры
• Назначение и учет взятых работ рабочим
*Модуль предназначен для работы на киоске самообслуживания с сенсорным экраном и сканером штрих кодов под управлением ОС Windows XP/7/10</t>
  </si>
  <si>
    <t>• Создание пользователей, выдача прав
• Настройка доступа к справочникам и отчетам из модулей
• Обновление версий СПРУТ-ОКП
• Объявление и запуск сервисных задач (SQL скриптов) по расписанию</t>
  </si>
  <si>
    <t>Создание новых отчетов:
• Регистрация SQL команд;
• Назначение входных параметров отчетов;
• Создание формы бланка отчета.</t>
  </si>
  <si>
    <t>• Разработка скриптов на языке «СПРУТ» для заполнения данных в формах бланков.</t>
  </si>
  <si>
    <t>Вызов функций обращения к СПРУТ-ОКП из внешних систем:
• Обмен данными;
• Отправка и получение управляющих команд.</t>
  </si>
  <si>
    <t xml:space="preserve">• плану внедрения системы;
• конфигурированию системы;
• заполнению справочников (производственная структура, РЦ, материалы, профессии и др.);
• заполнению технологических процессов;
• инспектированию и проверке данных;
• производственному документообороту;
• алгоритмам планирования;
• производственному учету;
• запуску тестового примера (формирование структурного состава и маршрута, производственной программы, комплекта управляющих и отчетных документов)
- конфигурированию системы;
- заполнению справочников (производственная структура, РЦ, материалы, профессии и др.);
- заполнению технологических процессов;
- инспектированию и проверке данных;
- производственному документообороту;
- алгоритмам планирования;
- производственному учету;
- запуску тестового примера (формирование структурного состава и маршрута, производственной программы, комплекта управляющих и отчетных документов)
</t>
  </si>
  <si>
    <t xml:space="preserve">Внедрение системы </t>
  </si>
  <si>
    <t>Консультации по внедрению системы</t>
  </si>
  <si>
    <t xml:space="preserve">• Обследование предприятия
• Разработка проекта внедрения с календарным планом
• Пуско-наладочные работы
• Консультации по организации технологической подготовки производства для планирования
• Консультации по формированию справочников, складов
• Консультации по организации документооборота и информационного взаимодействия подразделений
• Согласование методик планирования 
• «Планирование – диспетчеризация – учет» тестового заказа
</t>
  </si>
  <si>
    <t>Система автоматизированного проектирования технологических процессов СПРУТ-ТП-Нормирование вер. 8</t>
  </si>
  <si>
    <t>СПРУТ-ТП «Стандарт» + Выдача и учет заданий на проектирование ТП + Журнал действий + «Сводные ведомости + Аналитика»</t>
  </si>
  <si>
    <t>на территории компании / удаленное обучение</t>
  </si>
  <si>
    <t>Анализ длительности цикла плановой позиции (ПП). Отчет.</t>
  </si>
  <si>
    <t xml:space="preserve">Определение критических путей изготовления ПП (с наибольшими сроками выполнения операций и сроками ожидания в очередях) и самых загруженных рабочих центров (РЦ). </t>
  </si>
  <si>
    <t>Расчет оптимального размера передаточных партий</t>
  </si>
  <si>
    <t>Расчет передаточных партий по критерию максимального количества ДСЕ, которое может быть выполнено за 1 смену работы РЦ</t>
  </si>
  <si>
    <t>Сводная ведомость трудоемкости. Отчет.</t>
  </si>
  <si>
    <t>Трудоемкость по изделию с группировкой по цехам и рабочим центрам</t>
  </si>
  <si>
    <t>Снятие с резервов КиМ для ПП</t>
  </si>
  <si>
    <t>Аннулирование резервов на складах для выбранной ПП</t>
  </si>
  <si>
    <t>Технико-нормировочная карта. Отчеты (2 шт.)</t>
  </si>
  <si>
    <t>Автоназначение направления реализации по номеру заказа</t>
  </si>
  <si>
    <t>Автоматическая запись для всех ПП в поле направление реализации номера заказа сбыта.</t>
  </si>
  <si>
    <t>Загрузка оборудования по плану производства (Тшк)</t>
  </si>
  <si>
    <t>Загрузка оборудования на 1, 3 и 12 месяцев с группировкой по заказам (по времени штучно-калькуляционному).</t>
  </si>
  <si>
    <t>Анализ плана производства по персоналу. Отчет</t>
  </si>
  <si>
    <t>Определение обеспеченности основными производственными рабочими (ОПР) подразделений требуемых профессий и разрядов</t>
  </si>
  <si>
    <t>Дополнительные модули и Отчеты</t>
  </si>
  <si>
    <t>Планирование производства (Комплект)</t>
  </si>
  <si>
    <t>Отображение технологического маршрута изготовления всех ДСЕ Изделия с расценками по выбранному подразделению / всем подразделениям</t>
  </si>
  <si>
    <t>Диспетчеризация производства (Комплект)</t>
  </si>
  <si>
    <t>Выработка подразделения по заказам (Тшк/ Тшк-зп). Отчеты (2 шт.)</t>
  </si>
  <si>
    <t>Выработка подразделения по рабочим центрам с подтверждением межцеховой передачи за период с группировкой по направлению реализации (время штучно-калькуляционное/ время штучно-калькуляционное зарплатное)</t>
  </si>
  <si>
    <t>Выработка по персоналу за период. Отчеты (2 шт.)</t>
  </si>
  <si>
    <t xml:space="preserve">Выработка подразделения по исполнителям за период с группировкой по датам выполнения / по направлению реализации. </t>
  </si>
  <si>
    <t>Производственное задание на РЦ</t>
  </si>
  <si>
    <t>Сменное задание на рабочий центр на основании данных журнала сменных заданий</t>
  </si>
  <si>
    <t>Производственное задание мастера на подразделение</t>
  </si>
  <si>
    <t>Сводное сменное задание по всем рабочим центрам подразделения на дату на основании данных журнала сменных заданий</t>
  </si>
  <si>
    <t>Быстрое закрытие партии</t>
  </si>
  <si>
    <t>Быстрое завершение учета изготовления партии и всех вложенных по составу изделия подпартий. Всеучеты выполненных работ закрываются на одного исполнителя. Все потребности в КиМ аннулируются</t>
  </si>
  <si>
    <t>Задание по подготовке производства. Отчет</t>
  </si>
  <si>
    <t>Сводная ведомость КиМ по работам, включенным в сменное задание с группировкой по РЦ. Дополнительно выводится информация по остаткам на складах с учетом мест хранения</t>
  </si>
  <si>
    <t>Состояние комплектации на складе. Отчет</t>
  </si>
  <si>
    <t>Анализ обеспеченности узлов на складах с указанием степени укомплектованности, мест хранения и текущего положения партии (РЦ) при отставании от плана</t>
  </si>
  <si>
    <t>Невыполненные работы по направлению реализации/ плановой позиции/ производственной партии. Отчеты (6 шт.)</t>
  </si>
  <si>
    <t xml:space="preserve">Вывод информации по всем невыполненным работам по всем подразделениям для  всех плановых позиций выбранного направления реализации/ для выбранной плановой позиции/ для выбранной производственной партии с учетом её структурного состава. Вариант: Каждое подразделение выводится на новом листе. </t>
  </si>
  <si>
    <t>Состояние выполнения работ по направлению реализации/ по плановой позиции/ по производственной партии. Отчеты (3 шт.)</t>
  </si>
  <si>
    <t>Вывод информации о состоянии выполнения работ (в процентах) подразделением по выбранному направлению реализации/ по выбранной плановой позиции/ по выбранной производственной партии с учетом её структурного состава (Группировка: направление реализации/цех/РЦ/плановая позиция)</t>
  </si>
  <si>
    <t>ИТОГО</t>
  </si>
  <si>
    <t>вер. 14</t>
  </si>
  <si>
    <t>SprutCAM «2.5x Фрезер»</t>
  </si>
  <si>
    <t>SprutCAM «3x Фрезер плюс»</t>
  </si>
  <si>
    <t>SprutCAM «4x Фрезер»</t>
  </si>
  <si>
    <t>SprutCAM «Робот»</t>
  </si>
  <si>
    <t>«Sprut INP»</t>
  </si>
  <si>
    <t>«G-код симулятор»</t>
  </si>
  <si>
    <t>«Токарь XZCY»</t>
  </si>
  <si>
    <t>«Токарь XZCYB»</t>
  </si>
  <si>
    <t>«EDM»</t>
  </si>
  <si>
    <t>«Адаптивная SC»</t>
  </si>
  <si>
    <t>«Адаптивная MW»</t>
  </si>
  <si>
    <t xml:space="preserve">«5D MW» </t>
  </si>
  <si>
    <t>«MultiBlade MW»</t>
  </si>
  <si>
    <t>«Многоканальная обработка»</t>
  </si>
  <si>
    <t>«Резка 5D»</t>
  </si>
  <si>
    <t>«Резка пилой 2D»</t>
  </si>
  <si>
    <t>«Резка пилой 6D»</t>
  </si>
  <si>
    <t>«Резка пилой черновая»</t>
  </si>
  <si>
    <t>«Резка ножом 2D»</t>
  </si>
  <si>
    <t>«Резка ножом 6D»</t>
  </si>
  <si>
    <t>«Наплавка 3D»</t>
  </si>
  <si>
    <t>«Наплавка 5D»</t>
  </si>
  <si>
    <t>«Сварка»</t>
  </si>
  <si>
    <t>«Покраска»</t>
  </si>
  <si>
    <t>«Термоупрочнение»</t>
  </si>
  <si>
    <t>Система автоматизированной подготовки управляющих программ для станков с ЧПУ SprutCAM "Робот"</t>
  </si>
  <si>
    <t>Дополнительные опции</t>
  </si>
  <si>
    <t>Конфигурации SprutCAM</t>
  </si>
  <si>
    <t>Постпроцессор (2.5, 3 координатной фрезерной, токарной обработки) (30 000 – 100 000 р.)</t>
  </si>
  <si>
    <t>2.5, 3 координатной фрезерной, токарной обработки (110 000 - 170 000 р.)</t>
  </si>
  <si>
    <t>токарно-фрезерной обработки (150 000 - 400 000 р.)</t>
  </si>
  <si>
    <t>многокоординатной обработки (150 000 - 400 000 р.)</t>
  </si>
  <si>
    <t>Swiss type обработки (250 000 - 400 000 р.)</t>
  </si>
  <si>
    <t xml:space="preserve">«Sprut INP» </t>
  </si>
  <si>
    <t xml:space="preserve">«G-код симулятор» </t>
  </si>
  <si>
    <t xml:space="preserve">«Фрезер» </t>
  </si>
  <si>
    <t xml:space="preserve">«Адаптивная SC» </t>
  </si>
  <si>
    <t xml:space="preserve">«Адаптивная MW» </t>
  </si>
  <si>
    <t xml:space="preserve">«MultiBlade MW» </t>
  </si>
  <si>
    <t>«Резка 2D»</t>
  </si>
  <si>
    <t xml:space="preserve">«Резка 5D» </t>
  </si>
  <si>
    <t xml:space="preserve">«Резка пилой 2D» </t>
  </si>
  <si>
    <t xml:space="preserve">«Резка пилой 6D» </t>
  </si>
  <si>
    <t xml:space="preserve">«Резка пилой черновая» </t>
  </si>
  <si>
    <t xml:space="preserve">«Резка ножом 2D» </t>
  </si>
  <si>
    <t xml:space="preserve">«Резка ножом 6D» </t>
  </si>
  <si>
    <t xml:space="preserve">«Наплавка 3D» </t>
  </si>
  <si>
    <t xml:space="preserve">«Наплавка 5D» </t>
  </si>
  <si>
    <t xml:space="preserve">«Сварка» </t>
  </si>
  <si>
    <t xml:space="preserve">«Покраска» </t>
  </si>
  <si>
    <t>Курс «SprutCAM «Робот» Пользователь», (1 человек)/день</t>
  </si>
  <si>
    <t>Курс «SprutCAM «Робот» Пользователь», (группа 2-4 человек)/день</t>
  </si>
  <si>
    <t>Курс «SprutCAM «Робот» Пользователь», (группа 5-10 человек)/день</t>
  </si>
  <si>
    <t>Разработка постпроцессора (с 3D виртуальной моделью робота) (150 000 - 300 000)</t>
  </si>
  <si>
    <t>Курс «SprutCAM «Робот» Пользователь», (1 человек)/ 1 день</t>
  </si>
  <si>
    <t>Курс «SprutCAM «Робот» Пользователь», (группа 2-4 человек)/ 1 день</t>
  </si>
  <si>
    <t>Курс «SprutCAM «Робот» Пользователь», (группа 5-10 человек)/ 1 день</t>
  </si>
  <si>
    <t>Курс «СПРУТ-ТП Программирование»  (1 человек)/ 5 дн.</t>
  </si>
  <si>
    <t>Курс «СПРУТ-ТП Пользователь»           (группа 5-10 человек)/ 5 дн.</t>
  </si>
  <si>
    <t>Курс «СПРУТ-ТП Пользователь»           (группа 2-4 человек)/ 5 дн.</t>
  </si>
  <si>
    <t>Курс «СПРУТ-ТП Пользователь»           (1 человек)/ 5 дн.</t>
  </si>
  <si>
    <t>Курс «СПРУТ-ТП Администратор»        (1 человек)/ 2 дн.</t>
  </si>
  <si>
    <t>Курс «СПРУТ-ТП Администратор»    (1 человек)/ 2 дн.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</si>
</sst>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10"/>
      <color rgb="FF0070C0"/>
      <name val="Arial Cyr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 tint="-0.34998626667073579"/>
      <name val="Arial Cyr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 indent="2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1"/>
    </xf>
    <xf numFmtId="0" fontId="0" fillId="0" borderId="0" xfId="0" applyAlignment="1">
      <alignment vertical="justify"/>
    </xf>
    <xf numFmtId="0" fontId="4" fillId="0" borderId="0" xfId="0" applyFont="1"/>
    <xf numFmtId="0" fontId="1" fillId="0" borderId="0" xfId="0" applyFont="1" applyAlignment="1">
      <alignment horizontal="right" wrapText="1"/>
    </xf>
    <xf numFmtId="0" fontId="0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justify"/>
    </xf>
    <xf numFmtId="0" fontId="5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vertical="top" wrapText="1" indent="2"/>
    </xf>
    <xf numFmtId="0" fontId="0" fillId="0" borderId="0" xfId="0" applyFont="1" applyAlignment="1">
      <alignment vertical="top"/>
    </xf>
    <xf numFmtId="49" fontId="8" fillId="0" borderId="0" xfId="0" applyNumberFormat="1" applyFont="1" applyAlignment="1">
      <alignment wrapText="1"/>
    </xf>
    <xf numFmtId="0" fontId="9" fillId="0" borderId="0" xfId="0" applyFont="1"/>
    <xf numFmtId="3" fontId="0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ont="1"/>
    <xf numFmtId="49" fontId="0" fillId="0" borderId="0" xfId="0" applyNumberFormat="1" applyFont="1" applyAlignment="1">
      <alignment vertical="justify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1"/>
    </xf>
    <xf numFmtId="0" fontId="0" fillId="0" borderId="0" xfId="0" applyAlignment="1">
      <alignment vertical="justify"/>
    </xf>
    <xf numFmtId="0" fontId="4" fillId="0" borderId="0" xfId="0" applyFo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 indent="2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ont="1" applyFill="1"/>
    <xf numFmtId="3" fontId="1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left" vertical="top" wrapText="1" indent="1"/>
    </xf>
    <xf numFmtId="0" fontId="1" fillId="3" borderId="0" xfId="0" applyFont="1" applyFill="1" applyAlignment="1">
      <alignment horizontal="left" vertical="top" wrapText="1"/>
    </xf>
    <xf numFmtId="0" fontId="0" fillId="3" borderId="0" xfId="0" applyFont="1" applyFill="1"/>
    <xf numFmtId="3" fontId="1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3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left" vertical="top" wrapText="1" indent="1"/>
    </xf>
    <xf numFmtId="0" fontId="1" fillId="4" borderId="0" xfId="0" applyFont="1" applyFill="1" applyAlignment="1">
      <alignment horizontal="left" vertical="top" wrapText="1"/>
    </xf>
    <xf numFmtId="0" fontId="0" fillId="4" borderId="0" xfId="0" applyFont="1" applyFill="1"/>
    <xf numFmtId="3" fontId="1" fillId="4" borderId="0" xfId="0" applyNumberFormat="1" applyFont="1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 vertical="center"/>
    </xf>
    <xf numFmtId="0" fontId="0" fillId="4" borderId="0" xfId="0" applyFont="1" applyFill="1" applyAlignment="1">
      <alignment horizontal="left" vertical="top" wrapText="1" indent="1"/>
    </xf>
    <xf numFmtId="0" fontId="1" fillId="5" borderId="0" xfId="0" applyFont="1" applyFill="1" applyAlignment="1">
      <alignment horizontal="left" vertical="top" wrapText="1"/>
    </xf>
    <xf numFmtId="0" fontId="0" fillId="5" borderId="0" xfId="0" applyFont="1" applyFill="1"/>
    <xf numFmtId="3" fontId="1" fillId="5" borderId="0" xfId="0" applyNumberFormat="1" applyFont="1" applyFill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3" fontId="0" fillId="5" borderId="0" xfId="0" applyNumberFormat="1" applyFont="1" applyFill="1" applyAlignment="1">
      <alignment horizontal="right" vertical="center"/>
    </xf>
    <xf numFmtId="0" fontId="0" fillId="5" borderId="0" xfId="0" applyFont="1" applyFill="1" applyAlignment="1">
      <alignment horizontal="left" vertical="top" wrapText="1" indent="1"/>
    </xf>
    <xf numFmtId="0" fontId="1" fillId="6" borderId="0" xfId="0" applyFont="1" applyFill="1" applyAlignment="1">
      <alignment horizontal="left" vertical="top" wrapText="1"/>
    </xf>
    <xf numFmtId="0" fontId="0" fillId="6" borderId="0" xfId="0" applyFont="1" applyFill="1"/>
    <xf numFmtId="3" fontId="1" fillId="6" borderId="0" xfId="0" applyNumberFormat="1" applyFont="1" applyFill="1" applyAlignment="1">
      <alignment horizontal="right" vertical="center"/>
    </xf>
    <xf numFmtId="0" fontId="0" fillId="6" borderId="0" xfId="0" applyFont="1" applyFill="1" applyAlignment="1">
      <alignment horizontal="right" vertical="center"/>
    </xf>
    <xf numFmtId="3" fontId="0" fillId="6" borderId="0" xfId="0" applyNumberFormat="1" applyFont="1" applyFill="1" applyAlignment="1">
      <alignment horizontal="right" vertical="center"/>
    </xf>
    <xf numFmtId="0" fontId="0" fillId="6" borderId="0" xfId="0" applyFont="1" applyFill="1" applyAlignment="1">
      <alignment horizontal="left" vertical="top" wrapText="1" indent="1"/>
    </xf>
    <xf numFmtId="0" fontId="1" fillId="7" borderId="0" xfId="0" applyFont="1" applyFill="1" applyAlignment="1">
      <alignment horizontal="left" vertical="top" wrapText="1"/>
    </xf>
    <xf numFmtId="0" fontId="0" fillId="7" borderId="0" xfId="0" applyFont="1" applyFill="1"/>
    <xf numFmtId="3" fontId="1" fillId="7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 horizontal="right" vertical="center"/>
    </xf>
    <xf numFmtId="3" fontId="0" fillId="7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 horizontal="left" vertical="top" wrapText="1" indent="1"/>
    </xf>
    <xf numFmtId="0" fontId="1" fillId="8" borderId="0" xfId="0" applyFont="1" applyFill="1" applyAlignment="1">
      <alignment horizontal="left" vertical="top" wrapText="1"/>
    </xf>
    <xf numFmtId="0" fontId="0" fillId="8" borderId="0" xfId="0" applyFont="1" applyFill="1"/>
    <xf numFmtId="3" fontId="1" fillId="8" borderId="0" xfId="0" applyNumberFormat="1" applyFont="1" applyFill="1" applyAlignment="1">
      <alignment horizontal="right" vertical="center"/>
    </xf>
    <xf numFmtId="0" fontId="0" fillId="8" borderId="0" xfId="0" applyFont="1" applyFill="1" applyAlignment="1">
      <alignment horizontal="right" vertical="center"/>
    </xf>
    <xf numFmtId="3" fontId="0" fillId="8" borderId="0" xfId="0" applyNumberFormat="1" applyFont="1" applyFill="1" applyAlignment="1">
      <alignment horizontal="right" vertical="center"/>
    </xf>
    <xf numFmtId="0" fontId="0" fillId="8" borderId="0" xfId="0" applyFont="1" applyFill="1" applyAlignment="1">
      <alignment horizontal="left" vertical="top" wrapText="1" indent="1"/>
    </xf>
    <xf numFmtId="0" fontId="1" fillId="9" borderId="0" xfId="0" applyFont="1" applyFill="1" applyAlignment="1">
      <alignment horizontal="left" vertical="top" wrapText="1"/>
    </xf>
    <xf numFmtId="0" fontId="0" fillId="9" borderId="0" xfId="0" applyFont="1" applyFill="1"/>
    <xf numFmtId="3" fontId="1" fillId="9" borderId="0" xfId="0" applyNumberFormat="1" applyFont="1" applyFill="1" applyAlignment="1">
      <alignment horizontal="right" vertical="center"/>
    </xf>
    <xf numFmtId="0" fontId="0" fillId="9" borderId="0" xfId="0" applyFont="1" applyFill="1" applyAlignment="1">
      <alignment horizontal="right" vertical="center"/>
    </xf>
    <xf numFmtId="3" fontId="0" fillId="9" borderId="0" xfId="0" applyNumberFormat="1" applyFont="1" applyFill="1" applyAlignment="1">
      <alignment horizontal="right" vertical="center"/>
    </xf>
    <xf numFmtId="0" fontId="0" fillId="9" borderId="0" xfId="0" applyFont="1" applyFill="1" applyAlignment="1">
      <alignment horizontal="left" vertical="top" wrapText="1" indent="1"/>
    </xf>
    <xf numFmtId="0" fontId="1" fillId="10" borderId="0" xfId="0" applyFont="1" applyFill="1" applyAlignment="1">
      <alignment horizontal="left" vertical="top" wrapText="1"/>
    </xf>
    <xf numFmtId="0" fontId="0" fillId="10" borderId="0" xfId="0" applyFont="1" applyFill="1"/>
    <xf numFmtId="3" fontId="1" fillId="10" borderId="0" xfId="0" applyNumberFormat="1" applyFont="1" applyFill="1" applyAlignment="1">
      <alignment horizontal="right" vertical="center"/>
    </xf>
    <xf numFmtId="0" fontId="0" fillId="10" borderId="0" xfId="0" applyFont="1" applyFill="1" applyAlignment="1">
      <alignment horizontal="right" vertical="center"/>
    </xf>
    <xf numFmtId="3" fontId="0" fillId="10" borderId="0" xfId="0" applyNumberFormat="1" applyFont="1" applyFill="1" applyAlignment="1">
      <alignment horizontal="right" vertical="center"/>
    </xf>
    <xf numFmtId="0" fontId="0" fillId="10" borderId="0" xfId="0" applyFont="1" applyFill="1" applyAlignment="1">
      <alignment horizontal="left" vertical="top" wrapText="1" indent="1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 wrapText="1"/>
    </xf>
    <xf numFmtId="0" fontId="0" fillId="11" borderId="0" xfId="0" applyFont="1" applyFill="1" applyAlignment="1">
      <alignment horizontal="left" vertical="top"/>
    </xf>
    <xf numFmtId="0" fontId="0" fillId="11" borderId="0" xfId="0" applyFont="1" applyFill="1" applyAlignment="1">
      <alignment horizontal="left" vertical="top" wrapText="1"/>
    </xf>
    <xf numFmtId="3" fontId="0" fillId="11" borderId="0" xfId="0" applyNumberFormat="1" applyFont="1" applyFill="1" applyAlignment="1">
      <alignment horizontal="right" vertical="center"/>
    </xf>
    <xf numFmtId="0" fontId="0" fillId="11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3" fontId="1" fillId="6" borderId="0" xfId="0" applyNumberFormat="1" applyFont="1" applyFill="1"/>
    <xf numFmtId="49" fontId="7" fillId="0" borderId="0" xfId="0" applyNumberFormat="1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12" borderId="0" xfId="0" applyFont="1" applyFill="1" applyAlignment="1">
      <alignment wrapText="1"/>
    </xf>
    <xf numFmtId="0" fontId="0" fillId="12" borderId="0" xfId="0" applyFont="1" applyFill="1"/>
    <xf numFmtId="3" fontId="0" fillId="12" borderId="0" xfId="0" applyNumberFormat="1" applyFont="1" applyFill="1" applyAlignment="1">
      <alignment horizontal="right" vertical="center"/>
    </xf>
    <xf numFmtId="0" fontId="0" fillId="12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0" fillId="0" borderId="0" xfId="0" applyFont="1" applyFill="1"/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5" borderId="0" xfId="0" applyFont="1" applyFill="1" applyAlignment="1">
      <alignment horizontal="left" vertical="top" wrapText="1"/>
    </xf>
    <xf numFmtId="3" fontId="0" fillId="5" borderId="0" xfId="0" applyNumberFormat="1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1" fillId="5" borderId="0" xfId="0" applyFont="1" applyFill="1" applyAlignment="1">
      <alignment horizontal="left" vertical="top"/>
    </xf>
    <xf numFmtId="0" fontId="1" fillId="13" borderId="0" xfId="0" applyFont="1" applyFill="1" applyAlignment="1">
      <alignment horizontal="left" vertical="top"/>
    </xf>
    <xf numFmtId="0" fontId="0" fillId="13" borderId="0" xfId="0" applyFont="1" applyFill="1" applyAlignment="1">
      <alignment horizontal="left" vertical="top" wrapText="1"/>
    </xf>
    <xf numFmtId="3" fontId="0" fillId="13" borderId="0" xfId="0" applyNumberFormat="1" applyFont="1" applyFill="1" applyAlignment="1">
      <alignment vertical="top"/>
    </xf>
    <xf numFmtId="0" fontId="0" fillId="13" borderId="0" xfId="0" applyFont="1" applyFill="1" applyAlignment="1">
      <alignment vertical="top"/>
    </xf>
    <xf numFmtId="0" fontId="2" fillId="13" borderId="0" xfId="0" applyFont="1" applyFill="1" applyAlignment="1">
      <alignment horizontal="center"/>
    </xf>
    <xf numFmtId="0" fontId="0" fillId="13" borderId="0" xfId="0" applyFill="1"/>
    <xf numFmtId="0" fontId="12" fillId="13" borderId="0" xfId="0" applyFont="1" applyFill="1"/>
    <xf numFmtId="0" fontId="0" fillId="13" borderId="0" xfId="0" applyFill="1" applyAlignment="1">
      <alignment horizontal="left" indent="2"/>
    </xf>
    <xf numFmtId="0" fontId="0" fillId="5" borderId="0" xfId="0" applyFill="1" applyAlignment="1">
      <alignment horizontal="left" wrapText="1"/>
    </xf>
    <xf numFmtId="3" fontId="0" fillId="5" borderId="0" xfId="0" applyNumberFormat="1" applyFill="1" applyAlignment="1">
      <alignment horizontal="right" vertical="top"/>
    </xf>
    <xf numFmtId="0" fontId="0" fillId="5" borderId="0" xfId="0" applyFill="1" applyAlignment="1">
      <alignment vertical="top"/>
    </xf>
    <xf numFmtId="0" fontId="8" fillId="13" borderId="0" xfId="0" applyFont="1" applyFill="1"/>
    <xf numFmtId="0" fontId="0" fillId="13" borderId="0" xfId="0" applyFill="1" applyAlignment="1">
      <alignment horizontal="left" wrapText="1"/>
    </xf>
    <xf numFmtId="3" fontId="0" fillId="13" borderId="0" xfId="0" applyNumberFormat="1" applyFill="1" applyAlignment="1">
      <alignment horizontal="right" vertical="top"/>
    </xf>
    <xf numFmtId="0" fontId="0" fillId="13" borderId="0" xfId="0" applyFill="1" applyAlignment="1">
      <alignment vertical="top"/>
    </xf>
    <xf numFmtId="0" fontId="0" fillId="13" borderId="0" xfId="0" applyFont="1" applyFill="1"/>
    <xf numFmtId="0" fontId="1" fillId="13" borderId="0" xfId="0" applyFont="1" applyFill="1"/>
    <xf numFmtId="0" fontId="1" fillId="13" borderId="0" xfId="0" applyFont="1" applyFill="1" applyAlignment="1">
      <alignment wrapText="1"/>
    </xf>
    <xf numFmtId="49" fontId="8" fillId="5" borderId="0" xfId="0" applyNumberFormat="1" applyFont="1" applyFill="1" applyAlignment="1">
      <alignment wrapText="1"/>
    </xf>
    <xf numFmtId="0" fontId="0" fillId="5" borderId="0" xfId="0" applyFont="1" applyFill="1" applyAlignment="1">
      <alignment horizontal="left" indent="2"/>
    </xf>
    <xf numFmtId="0" fontId="1" fillId="13" borderId="0" xfId="0" applyFont="1" applyFill="1" applyAlignment="1">
      <alignment horizontal="left" indent="1"/>
    </xf>
    <xf numFmtId="0" fontId="1" fillId="5" borderId="0" xfId="0" applyFont="1" applyFill="1" applyAlignment="1">
      <alignment horizontal="left" vertical="top" wrapText="1" indent="2"/>
    </xf>
    <xf numFmtId="0" fontId="0" fillId="5" borderId="0" xfId="0" applyFont="1" applyFill="1" applyAlignment="1">
      <alignment horizontal="left" vertical="top" wrapText="1" indent="2"/>
    </xf>
    <xf numFmtId="0" fontId="6" fillId="7" borderId="0" xfId="0" applyFont="1" applyFill="1" applyBorder="1" applyAlignment="1">
      <alignment horizontal="right" wrapText="1"/>
    </xf>
    <xf numFmtId="0" fontId="5" fillId="7" borderId="0" xfId="0" applyFont="1" applyFill="1" applyBorder="1"/>
    <xf numFmtId="0" fontId="13" fillId="7" borderId="0" xfId="0" applyFont="1" applyFill="1" applyBorder="1"/>
    <xf numFmtId="0" fontId="13" fillId="7" borderId="0" xfId="0" applyFont="1" applyFill="1" applyBorder="1" applyAlignment="1">
      <alignment horizontal="right" wrapText="1"/>
    </xf>
    <xf numFmtId="3" fontId="0" fillId="0" borderId="0" xfId="0" applyNumberFormat="1"/>
    <xf numFmtId="0" fontId="0" fillId="4" borderId="0" xfId="0" applyFill="1" applyAlignment="1">
      <alignment horizontal="left"/>
    </xf>
    <xf numFmtId="3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left" indent="2"/>
    </xf>
    <xf numFmtId="0" fontId="0" fillId="4" borderId="0" xfId="0" applyFont="1" applyFill="1" applyAlignment="1">
      <alignment wrapText="1"/>
    </xf>
    <xf numFmtId="0" fontId="0" fillId="4" borderId="0" xfId="0" applyFill="1" applyAlignment="1">
      <alignment horizontal="left" wrapText="1" indent="2"/>
    </xf>
    <xf numFmtId="0" fontId="0" fillId="4" borderId="0" xfId="0" applyFill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3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ECF2F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zoomScaleNormal="100" zoomScaleSheetLayoutView="115" workbookViewId="0">
      <pane ySplit="3" topLeftCell="A43" activePane="bottomLeft" state="frozen"/>
      <selection pane="bottomLeft" activeCell="D123" sqref="D123"/>
    </sheetView>
  </sheetViews>
  <sheetFormatPr defaultRowHeight="12.75" x14ac:dyDescent="0.2"/>
  <cols>
    <col min="1" max="1" width="6.140625" style="27" customWidth="1"/>
    <col min="2" max="2" width="61.28515625" style="10" customWidth="1"/>
    <col min="3" max="3" width="42.140625" style="10" customWidth="1"/>
    <col min="4" max="4" width="10.140625" style="10" customWidth="1"/>
    <col min="5" max="5" width="5.5703125" style="10" customWidth="1"/>
    <col min="6" max="6" width="11.85546875" style="10" customWidth="1"/>
    <col min="7" max="7" width="41.85546875" style="10" hidden="1" customWidth="1"/>
    <col min="8" max="8" width="41" style="10" hidden="1" customWidth="1"/>
    <col min="9" max="16384" width="9.140625" style="10"/>
  </cols>
  <sheetData>
    <row r="1" spans="1:8" ht="25.5" x14ac:dyDescent="0.2">
      <c r="B1" s="5" t="s">
        <v>402</v>
      </c>
      <c r="C1" s="34"/>
    </row>
    <row r="3" spans="1:8" x14ac:dyDescent="0.2">
      <c r="A3" s="42" t="s">
        <v>0</v>
      </c>
      <c r="B3" s="43" t="s">
        <v>1</v>
      </c>
      <c r="C3" s="43" t="s">
        <v>129</v>
      </c>
      <c r="D3" s="43" t="s">
        <v>2</v>
      </c>
      <c r="E3" s="111" t="s">
        <v>3</v>
      </c>
      <c r="F3" s="43" t="s">
        <v>4</v>
      </c>
      <c r="G3" s="1" t="s">
        <v>103</v>
      </c>
      <c r="H3" s="43" t="s">
        <v>371</v>
      </c>
    </row>
    <row r="4" spans="1:8" x14ac:dyDescent="0.2">
      <c r="B4" s="108" t="s">
        <v>5</v>
      </c>
      <c r="C4" s="33"/>
    </row>
    <row r="5" spans="1:8" ht="51" x14ac:dyDescent="0.2">
      <c r="A5" s="28" t="s">
        <v>108</v>
      </c>
      <c r="B5" s="102" t="s">
        <v>7</v>
      </c>
      <c r="C5" s="103" t="s">
        <v>327</v>
      </c>
      <c r="D5" s="58">
        <v>59000</v>
      </c>
      <c r="E5" s="57">
        <v>0</v>
      </c>
      <c r="F5" s="58">
        <f>D5*E5</f>
        <v>0</v>
      </c>
      <c r="G5" s="23" t="s">
        <v>66</v>
      </c>
    </row>
    <row r="6" spans="1:8" ht="76.5" x14ac:dyDescent="0.2">
      <c r="A6" s="28" t="s">
        <v>109</v>
      </c>
      <c r="B6" s="44" t="s">
        <v>8</v>
      </c>
      <c r="C6" s="47" t="s">
        <v>130</v>
      </c>
      <c r="D6" s="45">
        <v>69000</v>
      </c>
      <c r="E6" s="46">
        <v>0</v>
      </c>
      <c r="F6" s="45">
        <f t="shared" ref="F6:F10" si="0">D6*E6</f>
        <v>0</v>
      </c>
      <c r="G6" s="23" t="s">
        <v>67</v>
      </c>
    </row>
    <row r="7" spans="1:8" ht="51" x14ac:dyDescent="0.2">
      <c r="A7" s="28" t="s">
        <v>110</v>
      </c>
      <c r="B7" s="102" t="s">
        <v>9</v>
      </c>
      <c r="C7" s="103" t="s">
        <v>403</v>
      </c>
      <c r="D7" s="58">
        <v>90000</v>
      </c>
      <c r="E7" s="57">
        <v>0</v>
      </c>
      <c r="F7" s="58">
        <f>D7*E7</f>
        <v>0</v>
      </c>
      <c r="G7" s="23" t="s">
        <v>68</v>
      </c>
    </row>
    <row r="8" spans="1:8" ht="89.25" x14ac:dyDescent="0.2">
      <c r="A8" s="28" t="s">
        <v>111</v>
      </c>
      <c r="B8" s="44" t="s">
        <v>10</v>
      </c>
      <c r="C8" s="47" t="s">
        <v>328</v>
      </c>
      <c r="D8" s="45">
        <v>170000</v>
      </c>
      <c r="E8" s="46">
        <v>0</v>
      </c>
      <c r="F8" s="45">
        <f>D8*E8</f>
        <v>0</v>
      </c>
      <c r="G8" s="23" t="s">
        <v>69</v>
      </c>
    </row>
    <row r="9" spans="1:8" ht="25.5" x14ac:dyDescent="0.2">
      <c r="A9" s="28" t="s">
        <v>112</v>
      </c>
      <c r="B9" s="102" t="s">
        <v>28</v>
      </c>
      <c r="C9" s="103" t="s">
        <v>131</v>
      </c>
      <c r="D9" s="58">
        <v>40000</v>
      </c>
      <c r="E9" s="57">
        <v>0</v>
      </c>
      <c r="F9" s="58">
        <f>D9*E9</f>
        <v>0</v>
      </c>
      <c r="G9" s="23" t="s">
        <v>70</v>
      </c>
    </row>
    <row r="10" spans="1:8" ht="25.5" x14ac:dyDescent="0.2">
      <c r="A10" s="28" t="s">
        <v>113</v>
      </c>
      <c r="B10" s="44" t="s">
        <v>11</v>
      </c>
      <c r="C10" s="47" t="s">
        <v>132</v>
      </c>
      <c r="D10" s="45">
        <v>15000</v>
      </c>
      <c r="E10" s="46">
        <v>0</v>
      </c>
      <c r="F10" s="45">
        <f t="shared" si="0"/>
        <v>0</v>
      </c>
      <c r="G10" s="23" t="s">
        <v>71</v>
      </c>
    </row>
    <row r="11" spans="1:8" ht="76.5" x14ac:dyDescent="0.2">
      <c r="A11" s="28" t="s">
        <v>114</v>
      </c>
      <c r="B11" s="102" t="s">
        <v>6</v>
      </c>
      <c r="C11" s="103" t="s">
        <v>133</v>
      </c>
      <c r="D11" s="58">
        <v>60000</v>
      </c>
      <c r="E11" s="57">
        <v>0</v>
      </c>
      <c r="F11" s="58">
        <f>D11*E11</f>
        <v>0</v>
      </c>
      <c r="G11" s="23" t="s">
        <v>72</v>
      </c>
    </row>
    <row r="12" spans="1:8" ht="25.5" x14ac:dyDescent="0.2">
      <c r="A12" s="28" t="s">
        <v>115</v>
      </c>
      <c r="B12" s="44" t="s">
        <v>60</v>
      </c>
      <c r="C12" s="47" t="s">
        <v>192</v>
      </c>
      <c r="D12" s="45">
        <v>30000</v>
      </c>
      <c r="E12" s="46">
        <v>0</v>
      </c>
      <c r="F12" s="45">
        <f>D12*E12</f>
        <v>0</v>
      </c>
      <c r="G12" s="23" t="s">
        <v>73</v>
      </c>
    </row>
    <row r="13" spans="1:8" ht="25.5" x14ac:dyDescent="0.2">
      <c r="A13" s="28" t="s">
        <v>116</v>
      </c>
      <c r="B13" s="102" t="s">
        <v>134</v>
      </c>
      <c r="C13" s="103" t="s">
        <v>135</v>
      </c>
      <c r="D13" s="58">
        <v>20000</v>
      </c>
      <c r="E13" s="57">
        <v>0</v>
      </c>
      <c r="F13" s="58">
        <f>D13*E13</f>
        <v>0</v>
      </c>
    </row>
    <row r="14" spans="1:8" ht="21" customHeight="1" x14ac:dyDescent="0.2">
      <c r="A14" s="28"/>
      <c r="B14" s="108" t="s">
        <v>136</v>
      </c>
      <c r="C14" s="47"/>
      <c r="D14" s="45"/>
      <c r="E14" s="46"/>
      <c r="F14" s="45"/>
    </row>
    <row r="15" spans="1:8" ht="30" customHeight="1" x14ac:dyDescent="0.2">
      <c r="A15" s="28" t="s">
        <v>217</v>
      </c>
      <c r="B15" s="104" t="s">
        <v>137</v>
      </c>
      <c r="C15" s="105" t="s">
        <v>138</v>
      </c>
      <c r="D15" s="106">
        <v>15000</v>
      </c>
      <c r="E15" s="107">
        <v>0</v>
      </c>
      <c r="F15" s="106">
        <f>D15*E15</f>
        <v>0</v>
      </c>
      <c r="G15" s="23" t="s">
        <v>330</v>
      </c>
    </row>
    <row r="16" spans="1:8" ht="51" x14ac:dyDescent="0.2">
      <c r="A16" s="28" t="s">
        <v>218</v>
      </c>
      <c r="B16" s="104" t="s">
        <v>206</v>
      </c>
      <c r="C16" s="105" t="s">
        <v>329</v>
      </c>
      <c r="D16" s="106">
        <v>24000</v>
      </c>
      <c r="E16" s="107">
        <v>0</v>
      </c>
      <c r="F16" s="106">
        <f t="shared" ref="F16:F78" si="1">D16*E16</f>
        <v>0</v>
      </c>
      <c r="G16" s="23" t="s">
        <v>331</v>
      </c>
    </row>
    <row r="17" spans="1:8" x14ac:dyDescent="0.2">
      <c r="A17" s="28"/>
      <c r="B17" s="108" t="s">
        <v>59</v>
      </c>
      <c r="C17" s="33"/>
      <c r="F17" s="18"/>
    </row>
    <row r="18" spans="1:8" x14ac:dyDescent="0.2">
      <c r="A18" s="28" t="s">
        <v>219</v>
      </c>
      <c r="B18" s="54" t="s">
        <v>193</v>
      </c>
      <c r="C18" s="55"/>
      <c r="D18" s="56">
        <v>70000</v>
      </c>
      <c r="E18" s="57">
        <v>0</v>
      </c>
      <c r="F18" s="58">
        <f t="shared" si="1"/>
        <v>0</v>
      </c>
      <c r="H18" s="23" t="s">
        <v>372</v>
      </c>
    </row>
    <row r="19" spans="1:8" x14ac:dyDescent="0.2">
      <c r="A19" s="28" t="s">
        <v>220</v>
      </c>
      <c r="B19" s="59" t="s">
        <v>139</v>
      </c>
      <c r="C19" s="55"/>
      <c r="D19" s="58">
        <v>16000</v>
      </c>
      <c r="E19" s="57">
        <v>0</v>
      </c>
      <c r="F19" s="58">
        <f t="shared" si="1"/>
        <v>0</v>
      </c>
      <c r="G19" s="23" t="s">
        <v>85</v>
      </c>
      <c r="H19" s="23" t="s">
        <v>372</v>
      </c>
    </row>
    <row r="20" spans="1:8" x14ac:dyDescent="0.2">
      <c r="A20" s="28" t="s">
        <v>221</v>
      </c>
      <c r="B20" s="59" t="s">
        <v>140</v>
      </c>
      <c r="C20" s="55"/>
      <c r="D20" s="58">
        <v>16000</v>
      </c>
      <c r="E20" s="57">
        <v>0</v>
      </c>
      <c r="F20" s="58">
        <f t="shared" si="1"/>
        <v>0</v>
      </c>
      <c r="G20" s="23" t="s">
        <v>86</v>
      </c>
      <c r="H20" s="23" t="s">
        <v>372</v>
      </c>
    </row>
    <row r="21" spans="1:8" x14ac:dyDescent="0.2">
      <c r="A21" s="28" t="s">
        <v>222</v>
      </c>
      <c r="B21" s="59" t="s">
        <v>141</v>
      </c>
      <c r="C21" s="55"/>
      <c r="D21" s="58">
        <v>16000</v>
      </c>
      <c r="E21" s="57">
        <v>0</v>
      </c>
      <c r="F21" s="58">
        <f t="shared" si="1"/>
        <v>0</v>
      </c>
      <c r="G21" s="23" t="s">
        <v>87</v>
      </c>
      <c r="H21" s="23" t="s">
        <v>372</v>
      </c>
    </row>
    <row r="22" spans="1:8" x14ac:dyDescent="0.2">
      <c r="A22" s="28" t="s">
        <v>223</v>
      </c>
      <c r="B22" s="59" t="s">
        <v>142</v>
      </c>
      <c r="C22" s="55"/>
      <c r="D22" s="58">
        <v>16000</v>
      </c>
      <c r="E22" s="57">
        <v>0</v>
      </c>
      <c r="F22" s="58">
        <f t="shared" si="1"/>
        <v>0</v>
      </c>
      <c r="G22" s="23" t="s">
        <v>88</v>
      </c>
      <c r="H22" s="23" t="s">
        <v>372</v>
      </c>
    </row>
    <row r="23" spans="1:8" x14ac:dyDescent="0.2">
      <c r="A23" s="28" t="s">
        <v>224</v>
      </c>
      <c r="B23" s="59" t="s">
        <v>143</v>
      </c>
      <c r="C23" s="55"/>
      <c r="D23" s="58">
        <v>10000</v>
      </c>
      <c r="E23" s="57">
        <v>0</v>
      </c>
      <c r="F23" s="58">
        <f t="shared" si="1"/>
        <v>0</v>
      </c>
      <c r="G23" s="23" t="s">
        <v>332</v>
      </c>
      <c r="H23" s="23" t="s">
        <v>372</v>
      </c>
    </row>
    <row r="24" spans="1:8" x14ac:dyDescent="0.2">
      <c r="A24" s="28" t="s">
        <v>225</v>
      </c>
      <c r="B24" s="59" t="s">
        <v>144</v>
      </c>
      <c r="C24" s="55"/>
      <c r="D24" s="58">
        <v>10000</v>
      </c>
      <c r="E24" s="57">
        <v>0</v>
      </c>
      <c r="F24" s="58">
        <f t="shared" si="1"/>
        <v>0</v>
      </c>
      <c r="G24" s="23" t="s">
        <v>333</v>
      </c>
      <c r="H24" s="23" t="s">
        <v>372</v>
      </c>
    </row>
    <row r="25" spans="1:8" x14ac:dyDescent="0.2">
      <c r="A25" s="28" t="s">
        <v>226</v>
      </c>
      <c r="B25" s="59" t="s">
        <v>145</v>
      </c>
      <c r="C25" s="55"/>
      <c r="D25" s="58">
        <v>16000</v>
      </c>
      <c r="E25" s="57">
        <v>0</v>
      </c>
      <c r="F25" s="58">
        <f t="shared" si="1"/>
        <v>0</v>
      </c>
      <c r="G25" s="23" t="s">
        <v>89</v>
      </c>
      <c r="H25" s="23" t="s">
        <v>372</v>
      </c>
    </row>
    <row r="26" spans="1:8" x14ac:dyDescent="0.2">
      <c r="A26" s="28" t="s">
        <v>227</v>
      </c>
      <c r="B26" s="59" t="s">
        <v>146</v>
      </c>
      <c r="C26" s="55"/>
      <c r="D26" s="58">
        <v>16000</v>
      </c>
      <c r="E26" s="57">
        <v>0</v>
      </c>
      <c r="F26" s="58">
        <f t="shared" si="1"/>
        <v>0</v>
      </c>
      <c r="G26" s="23" t="s">
        <v>90</v>
      </c>
      <c r="H26" s="23" t="s">
        <v>372</v>
      </c>
    </row>
    <row r="27" spans="1:8" x14ac:dyDescent="0.2">
      <c r="A27" s="28" t="s">
        <v>228</v>
      </c>
      <c r="B27" s="59" t="s">
        <v>147</v>
      </c>
      <c r="C27" s="55"/>
      <c r="D27" s="58">
        <v>16000</v>
      </c>
      <c r="E27" s="57">
        <v>0</v>
      </c>
      <c r="F27" s="58">
        <f t="shared" si="1"/>
        <v>0</v>
      </c>
      <c r="G27" s="23" t="s">
        <v>91</v>
      </c>
      <c r="H27" s="23" t="s">
        <v>372</v>
      </c>
    </row>
    <row r="28" spans="1:8" ht="15" customHeight="1" x14ac:dyDescent="0.2">
      <c r="A28" s="28" t="s">
        <v>229</v>
      </c>
      <c r="B28" s="48" t="s">
        <v>194</v>
      </c>
      <c r="C28" s="49"/>
      <c r="D28" s="50">
        <v>30000</v>
      </c>
      <c r="E28" s="51">
        <v>0</v>
      </c>
      <c r="F28" s="52">
        <f t="shared" si="1"/>
        <v>0</v>
      </c>
      <c r="G28" s="23" t="s">
        <v>373</v>
      </c>
      <c r="H28" s="23"/>
    </row>
    <row r="29" spans="1:8" x14ac:dyDescent="0.2">
      <c r="A29" s="28" t="s">
        <v>230</v>
      </c>
      <c r="B29" s="53" t="s">
        <v>16</v>
      </c>
      <c r="C29" s="49"/>
      <c r="D29" s="52">
        <v>16000</v>
      </c>
      <c r="E29" s="51">
        <v>0</v>
      </c>
      <c r="F29" s="52">
        <f t="shared" si="1"/>
        <v>0</v>
      </c>
      <c r="G29" s="23" t="s">
        <v>74</v>
      </c>
      <c r="H29" s="23" t="s">
        <v>373</v>
      </c>
    </row>
    <row r="30" spans="1:8" x14ac:dyDescent="0.2">
      <c r="A30" s="28" t="s">
        <v>231</v>
      </c>
      <c r="B30" s="53" t="s">
        <v>12</v>
      </c>
      <c r="C30" s="49"/>
      <c r="D30" s="52">
        <v>16000</v>
      </c>
      <c r="E30" s="51">
        <v>0</v>
      </c>
      <c r="F30" s="52">
        <f t="shared" si="1"/>
        <v>0</v>
      </c>
      <c r="G30" s="23" t="s">
        <v>79</v>
      </c>
      <c r="H30" s="23" t="s">
        <v>373</v>
      </c>
    </row>
    <row r="31" spans="1:8" x14ac:dyDescent="0.2">
      <c r="A31" s="28" t="s">
        <v>232</v>
      </c>
      <c r="B31" s="60" t="s">
        <v>195</v>
      </c>
      <c r="C31" s="61"/>
      <c r="D31" s="62">
        <v>35000</v>
      </c>
      <c r="E31" s="63">
        <v>0</v>
      </c>
      <c r="F31" s="64">
        <f t="shared" si="1"/>
        <v>0</v>
      </c>
      <c r="G31" s="23" t="s">
        <v>374</v>
      </c>
      <c r="H31" s="23"/>
    </row>
    <row r="32" spans="1:8" x14ac:dyDescent="0.2">
      <c r="A32" s="28" t="s">
        <v>233</v>
      </c>
      <c r="B32" s="65" t="s">
        <v>13</v>
      </c>
      <c r="C32" s="61"/>
      <c r="D32" s="64">
        <v>16000</v>
      </c>
      <c r="E32" s="63">
        <v>0</v>
      </c>
      <c r="F32" s="64">
        <f t="shared" si="1"/>
        <v>0</v>
      </c>
      <c r="G32" s="23" t="s">
        <v>100</v>
      </c>
      <c r="H32" s="23" t="s">
        <v>374</v>
      </c>
    </row>
    <row r="33" spans="1:8" x14ac:dyDescent="0.2">
      <c r="A33" s="28" t="s">
        <v>234</v>
      </c>
      <c r="B33" s="65" t="s">
        <v>58</v>
      </c>
      <c r="C33" s="61"/>
      <c r="D33" s="64">
        <v>16000</v>
      </c>
      <c r="E33" s="63">
        <v>0</v>
      </c>
      <c r="F33" s="64">
        <f t="shared" si="1"/>
        <v>0</v>
      </c>
      <c r="G33" s="23" t="s">
        <v>76</v>
      </c>
      <c r="H33" s="23" t="s">
        <v>374</v>
      </c>
    </row>
    <row r="34" spans="1:8" x14ac:dyDescent="0.2">
      <c r="A34" s="28" t="s">
        <v>235</v>
      </c>
      <c r="B34" s="65" t="s">
        <v>31</v>
      </c>
      <c r="C34" s="61"/>
      <c r="D34" s="64">
        <v>16000</v>
      </c>
      <c r="E34" s="63">
        <v>0</v>
      </c>
      <c r="F34" s="64">
        <f t="shared" si="1"/>
        <v>0</v>
      </c>
      <c r="G34" s="23" t="s">
        <v>80</v>
      </c>
      <c r="H34" s="23" t="s">
        <v>374</v>
      </c>
    </row>
    <row r="35" spans="1:8" ht="25.5" x14ac:dyDescent="0.2">
      <c r="A35" s="28" t="s">
        <v>236</v>
      </c>
      <c r="B35" s="72" t="s">
        <v>196</v>
      </c>
      <c r="C35" s="73"/>
      <c r="D35" s="74">
        <v>35000</v>
      </c>
      <c r="E35" s="75">
        <v>0</v>
      </c>
      <c r="F35" s="76">
        <f t="shared" si="1"/>
        <v>0</v>
      </c>
      <c r="H35" s="23" t="s">
        <v>375</v>
      </c>
    </row>
    <row r="36" spans="1:8" x14ac:dyDescent="0.2">
      <c r="A36" s="28" t="s">
        <v>237</v>
      </c>
      <c r="B36" s="77" t="s">
        <v>148</v>
      </c>
      <c r="C36" s="73"/>
      <c r="D36" s="76">
        <v>7000</v>
      </c>
      <c r="E36" s="75">
        <v>0</v>
      </c>
      <c r="F36" s="76">
        <f t="shared" si="1"/>
        <v>0</v>
      </c>
      <c r="G36" s="23" t="s">
        <v>334</v>
      </c>
      <c r="H36" s="23" t="s">
        <v>375</v>
      </c>
    </row>
    <row r="37" spans="1:8" x14ac:dyDescent="0.2">
      <c r="A37" s="28" t="s">
        <v>238</v>
      </c>
      <c r="B37" s="77" t="s">
        <v>149</v>
      </c>
      <c r="C37" s="73"/>
      <c r="D37" s="76">
        <v>7000</v>
      </c>
      <c r="E37" s="75">
        <v>0</v>
      </c>
      <c r="F37" s="76">
        <f t="shared" si="1"/>
        <v>0</v>
      </c>
      <c r="G37" s="23" t="s">
        <v>335</v>
      </c>
      <c r="H37" s="23" t="s">
        <v>375</v>
      </c>
    </row>
    <row r="38" spans="1:8" x14ac:dyDescent="0.2">
      <c r="A38" s="28" t="s">
        <v>239</v>
      </c>
      <c r="B38" s="77" t="s">
        <v>150</v>
      </c>
      <c r="C38" s="73"/>
      <c r="D38" s="76">
        <v>7000</v>
      </c>
      <c r="E38" s="75">
        <v>0</v>
      </c>
      <c r="F38" s="76">
        <f t="shared" si="1"/>
        <v>0</v>
      </c>
      <c r="G38" s="23" t="s">
        <v>336</v>
      </c>
      <c r="H38" s="23" t="s">
        <v>375</v>
      </c>
    </row>
    <row r="39" spans="1:8" x14ac:dyDescent="0.2">
      <c r="A39" s="28" t="s">
        <v>240</v>
      </c>
      <c r="B39" s="77" t="s">
        <v>151</v>
      </c>
      <c r="C39" s="73"/>
      <c r="D39" s="76">
        <v>7000</v>
      </c>
      <c r="E39" s="75">
        <v>0</v>
      </c>
      <c r="F39" s="76">
        <f t="shared" si="1"/>
        <v>0</v>
      </c>
      <c r="G39" s="23" t="s">
        <v>337</v>
      </c>
      <c r="H39" s="23" t="s">
        <v>375</v>
      </c>
    </row>
    <row r="40" spans="1:8" x14ac:dyDescent="0.2">
      <c r="A40" s="28" t="s">
        <v>241</v>
      </c>
      <c r="B40" s="77" t="s">
        <v>152</v>
      </c>
      <c r="C40" s="73"/>
      <c r="D40" s="76">
        <v>7000</v>
      </c>
      <c r="E40" s="75">
        <v>0</v>
      </c>
      <c r="F40" s="76">
        <f t="shared" si="1"/>
        <v>0</v>
      </c>
      <c r="G40" s="23" t="s">
        <v>107</v>
      </c>
      <c r="H40" s="23" t="s">
        <v>375</v>
      </c>
    </row>
    <row r="41" spans="1:8" x14ac:dyDescent="0.2">
      <c r="A41" s="28" t="s">
        <v>242</v>
      </c>
      <c r="B41" s="77" t="s">
        <v>153</v>
      </c>
      <c r="C41" s="73"/>
      <c r="D41" s="76">
        <v>4000</v>
      </c>
      <c r="E41" s="75">
        <v>0</v>
      </c>
      <c r="F41" s="76">
        <f t="shared" si="1"/>
        <v>0</v>
      </c>
      <c r="G41" s="23" t="s">
        <v>338</v>
      </c>
      <c r="H41" s="23" t="s">
        <v>375</v>
      </c>
    </row>
    <row r="42" spans="1:8" x14ac:dyDescent="0.2">
      <c r="A42" s="28" t="s">
        <v>243</v>
      </c>
      <c r="B42" s="77" t="s">
        <v>154</v>
      </c>
      <c r="C42" s="73"/>
      <c r="D42" s="76">
        <v>4000</v>
      </c>
      <c r="E42" s="75">
        <v>0</v>
      </c>
      <c r="F42" s="76">
        <f t="shared" si="1"/>
        <v>0</v>
      </c>
      <c r="G42" s="23" t="s">
        <v>339</v>
      </c>
      <c r="H42" s="23" t="s">
        <v>375</v>
      </c>
    </row>
    <row r="43" spans="1:8" x14ac:dyDescent="0.2">
      <c r="A43" s="28" t="s">
        <v>244</v>
      </c>
      <c r="B43" s="77" t="s">
        <v>155</v>
      </c>
      <c r="C43" s="73"/>
      <c r="D43" s="76">
        <v>3000</v>
      </c>
      <c r="E43" s="75">
        <v>0</v>
      </c>
      <c r="F43" s="76">
        <f t="shared" si="1"/>
        <v>0</v>
      </c>
      <c r="G43" s="23" t="s">
        <v>340</v>
      </c>
      <c r="H43" s="23" t="s">
        <v>375</v>
      </c>
    </row>
    <row r="44" spans="1:8" x14ac:dyDescent="0.2">
      <c r="A44" s="28" t="s">
        <v>245</v>
      </c>
      <c r="B44" s="77" t="s">
        <v>156</v>
      </c>
      <c r="C44" s="73"/>
      <c r="D44" s="76">
        <v>3000</v>
      </c>
      <c r="E44" s="75">
        <v>0</v>
      </c>
      <c r="F44" s="76">
        <f t="shared" si="1"/>
        <v>0</v>
      </c>
      <c r="G44" s="23" t="s">
        <v>341</v>
      </c>
      <c r="H44" s="23" t="s">
        <v>375</v>
      </c>
    </row>
    <row r="45" spans="1:8" x14ac:dyDescent="0.2">
      <c r="A45" s="28" t="s">
        <v>246</v>
      </c>
      <c r="B45" s="77" t="s">
        <v>157</v>
      </c>
      <c r="C45" s="73"/>
      <c r="D45" s="76">
        <v>3000</v>
      </c>
      <c r="E45" s="75">
        <v>0</v>
      </c>
      <c r="F45" s="76">
        <f t="shared" si="1"/>
        <v>0</v>
      </c>
      <c r="G45" s="23" t="s">
        <v>342</v>
      </c>
      <c r="H45" s="23" t="s">
        <v>375</v>
      </c>
    </row>
    <row r="46" spans="1:8" x14ac:dyDescent="0.2">
      <c r="A46" s="28" t="s">
        <v>247</v>
      </c>
      <c r="B46" s="77" t="s">
        <v>158</v>
      </c>
      <c r="C46" s="73"/>
      <c r="D46" s="76">
        <v>3000</v>
      </c>
      <c r="E46" s="75">
        <v>0</v>
      </c>
      <c r="F46" s="76">
        <f t="shared" si="1"/>
        <v>0</v>
      </c>
      <c r="G46" s="23" t="s">
        <v>343</v>
      </c>
      <c r="H46" s="23" t="s">
        <v>375</v>
      </c>
    </row>
    <row r="47" spans="1:8" ht="25.5" x14ac:dyDescent="0.2">
      <c r="A47" s="28" t="s">
        <v>248</v>
      </c>
      <c r="B47" s="84" t="s">
        <v>197</v>
      </c>
      <c r="C47" s="85"/>
      <c r="D47" s="86">
        <v>30000</v>
      </c>
      <c r="E47" s="87">
        <v>0</v>
      </c>
      <c r="F47" s="88">
        <f t="shared" si="1"/>
        <v>0</v>
      </c>
      <c r="H47" s="23" t="s">
        <v>376</v>
      </c>
    </row>
    <row r="48" spans="1:8" x14ac:dyDescent="0.2">
      <c r="A48" s="28" t="s">
        <v>249</v>
      </c>
      <c r="B48" s="89" t="s">
        <v>159</v>
      </c>
      <c r="C48" s="85"/>
      <c r="D48" s="88">
        <v>7000</v>
      </c>
      <c r="E48" s="87">
        <v>0</v>
      </c>
      <c r="F48" s="88">
        <f t="shared" si="1"/>
        <v>0</v>
      </c>
      <c r="G48" s="23" t="s">
        <v>344</v>
      </c>
      <c r="H48" s="23" t="s">
        <v>376</v>
      </c>
    </row>
    <row r="49" spans="1:8" x14ac:dyDescent="0.2">
      <c r="A49" s="28" t="s">
        <v>250</v>
      </c>
      <c r="B49" s="89" t="s">
        <v>160</v>
      </c>
      <c r="C49" s="85"/>
      <c r="D49" s="88">
        <v>7000</v>
      </c>
      <c r="E49" s="87">
        <v>0</v>
      </c>
      <c r="F49" s="88">
        <f t="shared" si="1"/>
        <v>0</v>
      </c>
      <c r="G49" s="23" t="s">
        <v>345</v>
      </c>
      <c r="H49" s="23" t="s">
        <v>376</v>
      </c>
    </row>
    <row r="50" spans="1:8" x14ac:dyDescent="0.2">
      <c r="A50" s="28" t="s">
        <v>251</v>
      </c>
      <c r="B50" s="89" t="s">
        <v>161</v>
      </c>
      <c r="C50" s="85"/>
      <c r="D50" s="88">
        <v>7000</v>
      </c>
      <c r="E50" s="87">
        <v>0</v>
      </c>
      <c r="F50" s="88">
        <f t="shared" si="1"/>
        <v>0</v>
      </c>
      <c r="G50" s="23" t="s">
        <v>346</v>
      </c>
      <c r="H50" s="23" t="s">
        <v>376</v>
      </c>
    </row>
    <row r="51" spans="1:8" x14ac:dyDescent="0.2">
      <c r="A51" s="28" t="s">
        <v>252</v>
      </c>
      <c r="B51" s="89" t="s">
        <v>162</v>
      </c>
      <c r="C51" s="85"/>
      <c r="D51" s="88">
        <v>7000</v>
      </c>
      <c r="E51" s="87">
        <v>0</v>
      </c>
      <c r="F51" s="88">
        <f t="shared" si="1"/>
        <v>0</v>
      </c>
      <c r="G51" s="23" t="s">
        <v>347</v>
      </c>
      <c r="H51" s="23" t="s">
        <v>376</v>
      </c>
    </row>
    <row r="52" spans="1:8" x14ac:dyDescent="0.2">
      <c r="A52" s="28" t="s">
        <v>253</v>
      </c>
      <c r="B52" s="89" t="s">
        <v>163</v>
      </c>
      <c r="C52" s="85"/>
      <c r="D52" s="88">
        <v>4000</v>
      </c>
      <c r="E52" s="87">
        <v>0</v>
      </c>
      <c r="F52" s="88">
        <f t="shared" si="1"/>
        <v>0</v>
      </c>
      <c r="G52" s="23" t="s">
        <v>348</v>
      </c>
      <c r="H52" s="23" t="s">
        <v>376</v>
      </c>
    </row>
    <row r="53" spans="1:8" x14ac:dyDescent="0.2">
      <c r="A53" s="28" t="s">
        <v>254</v>
      </c>
      <c r="B53" s="89" t="s">
        <v>164</v>
      </c>
      <c r="C53" s="85"/>
      <c r="D53" s="88">
        <v>4000</v>
      </c>
      <c r="E53" s="87">
        <v>0</v>
      </c>
      <c r="F53" s="88">
        <f t="shared" si="1"/>
        <v>0</v>
      </c>
      <c r="G53" s="23" t="s">
        <v>349</v>
      </c>
      <c r="H53" s="23" t="s">
        <v>376</v>
      </c>
    </row>
    <row r="54" spans="1:8" x14ac:dyDescent="0.2">
      <c r="A54" s="28" t="s">
        <v>255</v>
      </c>
      <c r="B54" s="89" t="s">
        <v>165</v>
      </c>
      <c r="C54" s="85"/>
      <c r="D54" s="88">
        <v>3000</v>
      </c>
      <c r="E54" s="87">
        <v>0</v>
      </c>
      <c r="F54" s="88">
        <f t="shared" si="1"/>
        <v>0</v>
      </c>
      <c r="G54" s="23" t="s">
        <v>350</v>
      </c>
      <c r="H54" s="23" t="s">
        <v>376</v>
      </c>
    </row>
    <row r="55" spans="1:8" x14ac:dyDescent="0.2">
      <c r="A55" s="28" t="s">
        <v>256</v>
      </c>
      <c r="B55" s="89" t="s">
        <v>166</v>
      </c>
      <c r="C55" s="85"/>
      <c r="D55" s="88">
        <v>3000</v>
      </c>
      <c r="E55" s="87">
        <v>0</v>
      </c>
      <c r="F55" s="88">
        <f t="shared" si="1"/>
        <v>0</v>
      </c>
      <c r="G55" s="23" t="s">
        <v>351</v>
      </c>
      <c r="H55" s="23" t="s">
        <v>376</v>
      </c>
    </row>
    <row r="56" spans="1:8" x14ac:dyDescent="0.2">
      <c r="A56" s="28" t="s">
        <v>257</v>
      </c>
      <c r="B56" s="89" t="s">
        <v>167</v>
      </c>
      <c r="C56" s="85"/>
      <c r="D56" s="88">
        <v>3000</v>
      </c>
      <c r="E56" s="87">
        <v>0</v>
      </c>
      <c r="F56" s="88">
        <f t="shared" si="1"/>
        <v>0</v>
      </c>
      <c r="G56" s="23" t="s">
        <v>352</v>
      </c>
      <c r="H56" s="23" t="s">
        <v>376</v>
      </c>
    </row>
    <row r="57" spans="1:8" x14ac:dyDescent="0.2">
      <c r="A57" s="28" t="s">
        <v>258</v>
      </c>
      <c r="B57" s="89" t="s">
        <v>168</v>
      </c>
      <c r="C57" s="85"/>
      <c r="D57" s="88">
        <v>3000</v>
      </c>
      <c r="E57" s="87">
        <v>0</v>
      </c>
      <c r="F57" s="88">
        <f t="shared" si="1"/>
        <v>0</v>
      </c>
      <c r="G57" s="23" t="s">
        <v>353</v>
      </c>
      <c r="H57" s="23" t="s">
        <v>376</v>
      </c>
    </row>
    <row r="58" spans="1:8" x14ac:dyDescent="0.2">
      <c r="A58" s="28" t="s">
        <v>259</v>
      </c>
      <c r="B58" s="96" t="s">
        <v>198</v>
      </c>
      <c r="C58" s="97"/>
      <c r="D58" s="98">
        <v>20000</v>
      </c>
      <c r="E58" s="99">
        <v>0</v>
      </c>
      <c r="F58" s="100">
        <f t="shared" si="1"/>
        <v>0</v>
      </c>
      <c r="H58" s="23" t="s">
        <v>377</v>
      </c>
    </row>
    <row r="59" spans="1:8" x14ac:dyDescent="0.2">
      <c r="A59" s="28" t="s">
        <v>260</v>
      </c>
      <c r="B59" s="101" t="s">
        <v>169</v>
      </c>
      <c r="C59" s="97"/>
      <c r="D59" s="100">
        <v>7000</v>
      </c>
      <c r="E59" s="99">
        <v>0</v>
      </c>
      <c r="F59" s="100">
        <f t="shared" si="1"/>
        <v>0</v>
      </c>
      <c r="G59" s="23" t="s">
        <v>354</v>
      </c>
      <c r="H59" s="23" t="s">
        <v>377</v>
      </c>
    </row>
    <row r="60" spans="1:8" x14ac:dyDescent="0.2">
      <c r="A60" s="28" t="s">
        <v>261</v>
      </c>
      <c r="B60" s="101" t="s">
        <v>170</v>
      </c>
      <c r="C60" s="97"/>
      <c r="D60" s="100">
        <v>7000</v>
      </c>
      <c r="E60" s="99">
        <v>0</v>
      </c>
      <c r="F60" s="100">
        <f t="shared" si="1"/>
        <v>0</v>
      </c>
      <c r="G60" s="23" t="s">
        <v>355</v>
      </c>
      <c r="H60" s="23" t="s">
        <v>377</v>
      </c>
    </row>
    <row r="61" spans="1:8" x14ac:dyDescent="0.2">
      <c r="A61" s="28" t="s">
        <v>262</v>
      </c>
      <c r="B61" s="101" t="s">
        <v>171</v>
      </c>
      <c r="C61" s="97"/>
      <c r="D61" s="100">
        <v>5000</v>
      </c>
      <c r="E61" s="99">
        <v>0</v>
      </c>
      <c r="F61" s="100">
        <f t="shared" si="1"/>
        <v>0</v>
      </c>
      <c r="G61" s="23" t="s">
        <v>356</v>
      </c>
      <c r="H61" s="23" t="s">
        <v>377</v>
      </c>
    </row>
    <row r="62" spans="1:8" x14ac:dyDescent="0.2">
      <c r="A62" s="28" t="s">
        <v>263</v>
      </c>
      <c r="B62" s="101" t="s">
        <v>172</v>
      </c>
      <c r="C62" s="97"/>
      <c r="D62" s="100">
        <v>5000</v>
      </c>
      <c r="E62" s="99">
        <v>0</v>
      </c>
      <c r="F62" s="100">
        <f t="shared" si="1"/>
        <v>0</v>
      </c>
      <c r="G62" s="23" t="s">
        <v>357</v>
      </c>
      <c r="H62" s="23" t="s">
        <v>377</v>
      </c>
    </row>
    <row r="63" spans="1:8" x14ac:dyDescent="0.2">
      <c r="A63" s="28" t="s">
        <v>264</v>
      </c>
      <c r="B63" s="72" t="s">
        <v>199</v>
      </c>
      <c r="C63" s="73"/>
      <c r="D63" s="74">
        <v>30000</v>
      </c>
      <c r="E63" s="75">
        <v>0</v>
      </c>
      <c r="F63" s="76">
        <f t="shared" si="1"/>
        <v>0</v>
      </c>
      <c r="H63" s="23" t="s">
        <v>378</v>
      </c>
    </row>
    <row r="64" spans="1:8" x14ac:dyDescent="0.2">
      <c r="A64" s="28" t="s">
        <v>265</v>
      </c>
      <c r="B64" s="77" t="s">
        <v>173</v>
      </c>
      <c r="C64" s="73"/>
      <c r="D64" s="76">
        <v>12000</v>
      </c>
      <c r="E64" s="75">
        <v>0</v>
      </c>
      <c r="F64" s="76">
        <f t="shared" si="1"/>
        <v>0</v>
      </c>
      <c r="G64" s="23" t="s">
        <v>358</v>
      </c>
      <c r="H64" s="23" t="s">
        <v>378</v>
      </c>
    </row>
    <row r="65" spans="1:8" x14ac:dyDescent="0.2">
      <c r="A65" s="28" t="s">
        <v>266</v>
      </c>
      <c r="B65" s="77" t="s">
        <v>174</v>
      </c>
      <c r="C65" s="73"/>
      <c r="D65" s="76">
        <v>12000</v>
      </c>
      <c r="E65" s="75">
        <v>0</v>
      </c>
      <c r="F65" s="76">
        <f t="shared" si="1"/>
        <v>0</v>
      </c>
      <c r="G65" s="23" t="s">
        <v>359</v>
      </c>
      <c r="H65" s="23" t="s">
        <v>378</v>
      </c>
    </row>
    <row r="66" spans="1:8" x14ac:dyDescent="0.2">
      <c r="A66" s="28" t="s">
        <v>267</v>
      </c>
      <c r="B66" s="77" t="s">
        <v>175</v>
      </c>
      <c r="C66" s="73"/>
      <c r="D66" s="76">
        <v>12000</v>
      </c>
      <c r="E66" s="75">
        <v>0</v>
      </c>
      <c r="F66" s="76">
        <f t="shared" si="1"/>
        <v>0</v>
      </c>
      <c r="G66" s="23" t="s">
        <v>360</v>
      </c>
      <c r="H66" s="23" t="s">
        <v>378</v>
      </c>
    </row>
    <row r="67" spans="1:8" x14ac:dyDescent="0.2">
      <c r="A67" s="28" t="s">
        <v>268</v>
      </c>
      <c r="B67" s="90" t="s">
        <v>200</v>
      </c>
      <c r="C67" s="91"/>
      <c r="D67" s="92">
        <v>70000</v>
      </c>
      <c r="E67" s="93">
        <v>0</v>
      </c>
      <c r="F67" s="94">
        <f t="shared" si="1"/>
        <v>0</v>
      </c>
      <c r="H67" s="23" t="s">
        <v>379</v>
      </c>
    </row>
    <row r="68" spans="1:8" x14ac:dyDescent="0.2">
      <c r="A68" s="28" t="s">
        <v>269</v>
      </c>
      <c r="B68" s="95" t="s">
        <v>17</v>
      </c>
      <c r="C68" s="91"/>
      <c r="D68" s="94">
        <v>16000</v>
      </c>
      <c r="E68" s="93">
        <v>0</v>
      </c>
      <c r="F68" s="94">
        <f t="shared" si="1"/>
        <v>0</v>
      </c>
      <c r="G68" s="23" t="s">
        <v>94</v>
      </c>
      <c r="H68" s="23" t="s">
        <v>379</v>
      </c>
    </row>
    <row r="69" spans="1:8" x14ac:dyDescent="0.2">
      <c r="A69" s="28" t="s">
        <v>270</v>
      </c>
      <c r="B69" s="95" t="s">
        <v>176</v>
      </c>
      <c r="C69" s="91"/>
      <c r="D69" s="94">
        <v>16000</v>
      </c>
      <c r="E69" s="93">
        <v>0</v>
      </c>
      <c r="F69" s="94">
        <f t="shared" si="1"/>
        <v>0</v>
      </c>
      <c r="G69" s="23" t="s">
        <v>93</v>
      </c>
      <c r="H69" s="23" t="s">
        <v>379</v>
      </c>
    </row>
    <row r="70" spans="1:8" x14ac:dyDescent="0.2">
      <c r="A70" s="28" t="s">
        <v>271</v>
      </c>
      <c r="B70" s="95" t="s">
        <v>32</v>
      </c>
      <c r="C70" s="91"/>
      <c r="D70" s="94">
        <v>16000</v>
      </c>
      <c r="E70" s="93">
        <v>0</v>
      </c>
      <c r="F70" s="94">
        <f t="shared" si="1"/>
        <v>0</v>
      </c>
      <c r="G70" s="23" t="s">
        <v>77</v>
      </c>
      <c r="H70" s="23" t="s">
        <v>379</v>
      </c>
    </row>
    <row r="71" spans="1:8" x14ac:dyDescent="0.2">
      <c r="A71" s="28" t="s">
        <v>272</v>
      </c>
      <c r="B71" s="95" t="s">
        <v>177</v>
      </c>
      <c r="C71" s="91"/>
      <c r="D71" s="94">
        <v>16000</v>
      </c>
      <c r="E71" s="93">
        <v>0</v>
      </c>
      <c r="F71" s="94">
        <f t="shared" si="1"/>
        <v>0</v>
      </c>
      <c r="G71" s="23" t="s">
        <v>78</v>
      </c>
      <c r="H71" s="23" t="s">
        <v>379</v>
      </c>
    </row>
    <row r="72" spans="1:8" x14ac:dyDescent="0.2">
      <c r="A72" s="28" t="s">
        <v>273</v>
      </c>
      <c r="B72" s="95" t="s">
        <v>19</v>
      </c>
      <c r="C72" s="91"/>
      <c r="D72" s="94">
        <v>16000</v>
      </c>
      <c r="E72" s="93">
        <v>0</v>
      </c>
      <c r="F72" s="94">
        <f t="shared" si="1"/>
        <v>0</v>
      </c>
      <c r="G72" s="23" t="s">
        <v>81</v>
      </c>
      <c r="H72" s="23" t="s">
        <v>379</v>
      </c>
    </row>
    <row r="73" spans="1:8" x14ac:dyDescent="0.2">
      <c r="A73" s="28" t="s">
        <v>274</v>
      </c>
      <c r="B73" s="95" t="s">
        <v>21</v>
      </c>
      <c r="C73" s="91"/>
      <c r="D73" s="94">
        <v>16000</v>
      </c>
      <c r="E73" s="93">
        <v>0</v>
      </c>
      <c r="F73" s="94">
        <f t="shared" si="1"/>
        <v>0</v>
      </c>
      <c r="G73" s="23" t="s">
        <v>102</v>
      </c>
      <c r="H73" s="23" t="s">
        <v>379</v>
      </c>
    </row>
    <row r="74" spans="1:8" x14ac:dyDescent="0.2">
      <c r="A74" s="28" t="s">
        <v>275</v>
      </c>
      <c r="B74" s="95" t="s">
        <v>178</v>
      </c>
      <c r="C74" s="91"/>
      <c r="D74" s="94">
        <v>7000</v>
      </c>
      <c r="E74" s="93">
        <v>0</v>
      </c>
      <c r="F74" s="94">
        <f t="shared" si="1"/>
        <v>0</v>
      </c>
      <c r="G74" s="23" t="s">
        <v>361</v>
      </c>
      <c r="H74" s="23" t="s">
        <v>379</v>
      </c>
    </row>
    <row r="75" spans="1:8" x14ac:dyDescent="0.2">
      <c r="A75" s="28" t="s">
        <v>276</v>
      </c>
      <c r="B75" s="95" t="s">
        <v>179</v>
      </c>
      <c r="C75" s="91"/>
      <c r="D75" s="94">
        <v>7000</v>
      </c>
      <c r="E75" s="93">
        <v>0</v>
      </c>
      <c r="F75" s="94">
        <f t="shared" si="1"/>
        <v>0</v>
      </c>
      <c r="G75" s="23" t="s">
        <v>362</v>
      </c>
      <c r="H75" s="23" t="s">
        <v>379</v>
      </c>
    </row>
    <row r="76" spans="1:8" x14ac:dyDescent="0.2">
      <c r="A76" s="28" t="s">
        <v>277</v>
      </c>
      <c r="B76" s="95" t="s">
        <v>180</v>
      </c>
      <c r="C76" s="91"/>
      <c r="D76" s="94">
        <v>4000</v>
      </c>
      <c r="E76" s="93">
        <v>0</v>
      </c>
      <c r="F76" s="94">
        <f t="shared" si="1"/>
        <v>0</v>
      </c>
      <c r="G76" s="23" t="s">
        <v>363</v>
      </c>
      <c r="H76" s="23" t="s">
        <v>379</v>
      </c>
    </row>
    <row r="77" spans="1:8" ht="15" customHeight="1" x14ac:dyDescent="0.2">
      <c r="A77" s="28" t="s">
        <v>278</v>
      </c>
      <c r="B77" s="54" t="s">
        <v>201</v>
      </c>
      <c r="C77" s="55"/>
      <c r="D77" s="56">
        <v>40000</v>
      </c>
      <c r="E77" s="57">
        <v>0</v>
      </c>
      <c r="F77" s="58">
        <f t="shared" si="1"/>
        <v>0</v>
      </c>
      <c r="H77" s="23" t="s">
        <v>380</v>
      </c>
    </row>
    <row r="78" spans="1:8" x14ac:dyDescent="0.2">
      <c r="A78" s="28" t="s">
        <v>279</v>
      </c>
      <c r="B78" s="59" t="s">
        <v>15</v>
      </c>
      <c r="C78" s="55"/>
      <c r="D78" s="58">
        <v>16000</v>
      </c>
      <c r="E78" s="57">
        <v>0</v>
      </c>
      <c r="F78" s="58">
        <f t="shared" si="1"/>
        <v>0</v>
      </c>
      <c r="G78" s="23" t="s">
        <v>96</v>
      </c>
      <c r="H78" s="23" t="s">
        <v>380</v>
      </c>
    </row>
    <row r="79" spans="1:8" x14ac:dyDescent="0.2">
      <c r="A79" s="28" t="s">
        <v>280</v>
      </c>
      <c r="B79" s="59" t="s">
        <v>14</v>
      </c>
      <c r="C79" s="55"/>
      <c r="D79" s="58">
        <v>16000</v>
      </c>
      <c r="E79" s="57">
        <v>0</v>
      </c>
      <c r="F79" s="58">
        <f t="shared" ref="F79:F99" si="2">D79*E79</f>
        <v>0</v>
      </c>
      <c r="G79" s="23" t="s">
        <v>95</v>
      </c>
      <c r="H79" s="23" t="s">
        <v>380</v>
      </c>
    </row>
    <row r="80" spans="1:8" x14ac:dyDescent="0.2">
      <c r="A80" s="28" t="s">
        <v>281</v>
      </c>
      <c r="B80" s="59" t="s">
        <v>23</v>
      </c>
      <c r="C80" s="55"/>
      <c r="D80" s="58">
        <v>20000</v>
      </c>
      <c r="E80" s="57">
        <v>0</v>
      </c>
      <c r="F80" s="58">
        <f t="shared" si="2"/>
        <v>0</v>
      </c>
      <c r="G80" s="23" t="s">
        <v>101</v>
      </c>
      <c r="H80" s="23" t="s">
        <v>380</v>
      </c>
    </row>
    <row r="81" spans="1:8" x14ac:dyDescent="0.2">
      <c r="A81" s="28" t="s">
        <v>282</v>
      </c>
      <c r="B81" s="96" t="s">
        <v>202</v>
      </c>
      <c r="C81" s="97"/>
      <c r="D81" s="98">
        <v>20000</v>
      </c>
      <c r="E81" s="99">
        <v>0</v>
      </c>
      <c r="F81" s="100">
        <f t="shared" si="2"/>
        <v>0</v>
      </c>
      <c r="G81" s="23" t="s">
        <v>381</v>
      </c>
      <c r="H81" s="23"/>
    </row>
    <row r="82" spans="1:8" x14ac:dyDescent="0.2">
      <c r="A82" s="28" t="s">
        <v>283</v>
      </c>
      <c r="B82" s="101" t="s">
        <v>181</v>
      </c>
      <c r="C82" s="97"/>
      <c r="D82" s="100">
        <v>7000</v>
      </c>
      <c r="E82" s="99">
        <v>0</v>
      </c>
      <c r="F82" s="100">
        <f t="shared" si="2"/>
        <v>0</v>
      </c>
      <c r="G82" s="23" t="s">
        <v>364</v>
      </c>
      <c r="H82" s="23" t="s">
        <v>381</v>
      </c>
    </row>
    <row r="83" spans="1:8" x14ac:dyDescent="0.2">
      <c r="A83" s="28" t="s">
        <v>284</v>
      </c>
      <c r="B83" s="101" t="s">
        <v>182</v>
      </c>
      <c r="C83" s="97"/>
      <c r="D83" s="100">
        <v>7000</v>
      </c>
      <c r="E83" s="99">
        <v>0</v>
      </c>
      <c r="F83" s="100">
        <f t="shared" si="2"/>
        <v>0</v>
      </c>
      <c r="G83" s="23" t="s">
        <v>365</v>
      </c>
      <c r="H83" s="23" t="s">
        <v>381</v>
      </c>
    </row>
    <row r="84" spans="1:8" x14ac:dyDescent="0.2">
      <c r="A84" s="28" t="s">
        <v>285</v>
      </c>
      <c r="B84" s="101" t="s">
        <v>183</v>
      </c>
      <c r="C84" s="97"/>
      <c r="D84" s="100">
        <v>7000</v>
      </c>
      <c r="E84" s="99">
        <v>0</v>
      </c>
      <c r="F84" s="100">
        <f t="shared" si="2"/>
        <v>0</v>
      </c>
      <c r="G84" s="23" t="s">
        <v>366</v>
      </c>
      <c r="H84" s="23" t="s">
        <v>381</v>
      </c>
    </row>
    <row r="85" spans="1:8" ht="17.25" customHeight="1" x14ac:dyDescent="0.2">
      <c r="A85" s="28" t="s">
        <v>286</v>
      </c>
      <c r="B85" s="66" t="s">
        <v>203</v>
      </c>
      <c r="C85" s="67"/>
      <c r="D85" s="68">
        <v>45000</v>
      </c>
      <c r="E85" s="69">
        <v>0</v>
      </c>
      <c r="F85" s="70">
        <f t="shared" si="2"/>
        <v>0</v>
      </c>
      <c r="H85" s="23" t="s">
        <v>382</v>
      </c>
    </row>
    <row r="86" spans="1:8" x14ac:dyDescent="0.2">
      <c r="A86" s="28" t="s">
        <v>287</v>
      </c>
      <c r="B86" s="71" t="s">
        <v>20</v>
      </c>
      <c r="C86" s="67"/>
      <c r="D86" s="70">
        <v>20000</v>
      </c>
      <c r="E86" s="69">
        <v>0</v>
      </c>
      <c r="F86" s="70">
        <f t="shared" si="2"/>
        <v>0</v>
      </c>
      <c r="G86" s="23" t="s">
        <v>97</v>
      </c>
      <c r="H86" s="23" t="s">
        <v>382</v>
      </c>
    </row>
    <row r="87" spans="1:8" x14ac:dyDescent="0.2">
      <c r="A87" s="28" t="s">
        <v>288</v>
      </c>
      <c r="B87" s="71" t="s">
        <v>22</v>
      </c>
      <c r="C87" s="67"/>
      <c r="D87" s="70">
        <v>20000</v>
      </c>
      <c r="E87" s="69">
        <v>0</v>
      </c>
      <c r="F87" s="70">
        <f t="shared" si="2"/>
        <v>0</v>
      </c>
      <c r="G87" s="23" t="s">
        <v>84</v>
      </c>
      <c r="H87" s="23" t="s">
        <v>382</v>
      </c>
    </row>
    <row r="88" spans="1:8" x14ac:dyDescent="0.2">
      <c r="A88" s="28" t="s">
        <v>289</v>
      </c>
      <c r="B88" s="71" t="s">
        <v>18</v>
      </c>
      <c r="C88" s="67"/>
      <c r="D88" s="70">
        <v>16000</v>
      </c>
      <c r="E88" s="69">
        <v>0</v>
      </c>
      <c r="F88" s="70">
        <f t="shared" si="2"/>
        <v>0</v>
      </c>
      <c r="G88" s="23" t="s">
        <v>75</v>
      </c>
      <c r="H88" s="23" t="s">
        <v>382</v>
      </c>
    </row>
    <row r="89" spans="1:8" x14ac:dyDescent="0.2">
      <c r="A89" s="28" t="s">
        <v>290</v>
      </c>
      <c r="B89" s="48" t="s">
        <v>204</v>
      </c>
      <c r="C89" s="49"/>
      <c r="D89" s="50">
        <v>50000</v>
      </c>
      <c r="E89" s="51">
        <v>0</v>
      </c>
      <c r="F89" s="52">
        <f t="shared" si="2"/>
        <v>0</v>
      </c>
      <c r="H89" s="23" t="s">
        <v>383</v>
      </c>
    </row>
    <row r="90" spans="1:8" x14ac:dyDescent="0.2">
      <c r="A90" s="28" t="s">
        <v>291</v>
      </c>
      <c r="B90" s="53" t="s">
        <v>61</v>
      </c>
      <c r="C90" s="49"/>
      <c r="D90" s="52">
        <v>16000</v>
      </c>
      <c r="E90" s="51">
        <v>0</v>
      </c>
      <c r="F90" s="52">
        <f t="shared" si="2"/>
        <v>0</v>
      </c>
      <c r="G90" s="23" t="s">
        <v>82</v>
      </c>
      <c r="H90" s="23" t="s">
        <v>383</v>
      </c>
    </row>
    <row r="91" spans="1:8" x14ac:dyDescent="0.2">
      <c r="A91" s="28" t="s">
        <v>292</v>
      </c>
      <c r="B91" s="53" t="s">
        <v>65</v>
      </c>
      <c r="C91" s="49"/>
      <c r="D91" s="52">
        <v>16000</v>
      </c>
      <c r="E91" s="51">
        <v>0</v>
      </c>
      <c r="F91" s="52">
        <f t="shared" si="2"/>
        <v>0</v>
      </c>
      <c r="G91" s="23" t="s">
        <v>83</v>
      </c>
      <c r="H91" s="23" t="s">
        <v>383</v>
      </c>
    </row>
    <row r="92" spans="1:8" x14ac:dyDescent="0.2">
      <c r="A92" s="28" t="s">
        <v>293</v>
      </c>
      <c r="B92" s="53" t="s">
        <v>184</v>
      </c>
      <c r="C92" s="49"/>
      <c r="D92" s="52">
        <v>16000</v>
      </c>
      <c r="E92" s="51">
        <v>0</v>
      </c>
      <c r="F92" s="52">
        <f t="shared" si="2"/>
        <v>0</v>
      </c>
      <c r="G92" s="23" t="s">
        <v>98</v>
      </c>
      <c r="H92" s="23" t="s">
        <v>383</v>
      </c>
    </row>
    <row r="93" spans="1:8" x14ac:dyDescent="0.2">
      <c r="A93" s="28" t="s">
        <v>294</v>
      </c>
      <c r="B93" s="53" t="s">
        <v>24</v>
      </c>
      <c r="C93" s="49"/>
      <c r="D93" s="52">
        <v>16000</v>
      </c>
      <c r="E93" s="51">
        <v>0</v>
      </c>
      <c r="F93" s="52">
        <f t="shared" si="2"/>
        <v>0</v>
      </c>
      <c r="G93" s="23" t="s">
        <v>99</v>
      </c>
      <c r="H93" s="23" t="s">
        <v>383</v>
      </c>
    </row>
    <row r="94" spans="1:8" x14ac:dyDescent="0.2">
      <c r="A94" s="28" t="s">
        <v>295</v>
      </c>
      <c r="B94" s="78" t="s">
        <v>205</v>
      </c>
      <c r="C94" s="79"/>
      <c r="D94" s="80">
        <v>16000</v>
      </c>
      <c r="E94" s="81">
        <v>0</v>
      </c>
      <c r="F94" s="82">
        <f t="shared" si="2"/>
        <v>0</v>
      </c>
      <c r="H94" s="23" t="s">
        <v>384</v>
      </c>
    </row>
    <row r="95" spans="1:8" x14ac:dyDescent="0.2">
      <c r="A95" s="28" t="s">
        <v>296</v>
      </c>
      <c r="B95" s="83" t="s">
        <v>185</v>
      </c>
      <c r="C95" s="79"/>
      <c r="D95" s="82">
        <v>5000</v>
      </c>
      <c r="E95" s="81">
        <v>0</v>
      </c>
      <c r="F95" s="82">
        <f t="shared" si="2"/>
        <v>0</v>
      </c>
      <c r="G95" s="23" t="s">
        <v>367</v>
      </c>
      <c r="H95" s="23" t="s">
        <v>384</v>
      </c>
    </row>
    <row r="96" spans="1:8" x14ac:dyDescent="0.2">
      <c r="A96" s="28" t="s">
        <v>297</v>
      </c>
      <c r="B96" s="83" t="s">
        <v>186</v>
      </c>
      <c r="C96" s="79"/>
      <c r="D96" s="82">
        <v>5000</v>
      </c>
      <c r="E96" s="81">
        <v>0</v>
      </c>
      <c r="F96" s="82">
        <f t="shared" si="2"/>
        <v>0</v>
      </c>
      <c r="G96" s="23" t="s">
        <v>368</v>
      </c>
      <c r="H96" s="23" t="s">
        <v>384</v>
      </c>
    </row>
    <row r="97" spans="1:8" x14ac:dyDescent="0.2">
      <c r="A97" s="28" t="s">
        <v>298</v>
      </c>
      <c r="B97" s="83" t="s">
        <v>187</v>
      </c>
      <c r="C97" s="79"/>
      <c r="D97" s="82">
        <v>5000</v>
      </c>
      <c r="E97" s="81">
        <v>0</v>
      </c>
      <c r="F97" s="82">
        <f t="shared" si="2"/>
        <v>0</v>
      </c>
      <c r="G97" s="23" t="s">
        <v>369</v>
      </c>
      <c r="H97" s="23" t="s">
        <v>384</v>
      </c>
    </row>
    <row r="98" spans="1:8" x14ac:dyDescent="0.2">
      <c r="A98" s="28" t="s">
        <v>299</v>
      </c>
      <c r="B98" s="83" t="s">
        <v>188</v>
      </c>
      <c r="C98" s="79"/>
      <c r="D98" s="82">
        <v>5000</v>
      </c>
      <c r="E98" s="81">
        <v>0</v>
      </c>
      <c r="F98" s="82">
        <f t="shared" si="2"/>
        <v>0</v>
      </c>
      <c r="G98" s="23" t="s">
        <v>370</v>
      </c>
      <c r="H98" s="23" t="s">
        <v>384</v>
      </c>
    </row>
    <row r="99" spans="1:8" x14ac:dyDescent="0.2">
      <c r="A99" s="28" t="s">
        <v>300</v>
      </c>
      <c r="B99" s="112" t="s">
        <v>324</v>
      </c>
      <c r="C99" s="113" t="s">
        <v>325</v>
      </c>
      <c r="D99" s="114">
        <v>16000</v>
      </c>
      <c r="E99" s="115">
        <v>0</v>
      </c>
      <c r="F99" s="114">
        <f t="shared" si="2"/>
        <v>0</v>
      </c>
      <c r="G99" s="23" t="s">
        <v>92</v>
      </c>
      <c r="H99" s="23"/>
    </row>
    <row r="100" spans="1:8" x14ac:dyDescent="0.2">
      <c r="A100" s="28"/>
      <c r="B100" s="116"/>
      <c r="C100" s="117"/>
      <c r="D100" s="118"/>
      <c r="E100" s="119"/>
      <c r="F100" s="118"/>
    </row>
    <row r="101" spans="1:8" x14ac:dyDescent="0.2">
      <c r="B101" s="108" t="s">
        <v>25</v>
      </c>
      <c r="C101" s="33"/>
      <c r="D101" s="18"/>
      <c r="F101" s="18"/>
    </row>
    <row r="102" spans="1:8" x14ac:dyDescent="0.2">
      <c r="A102" s="28" t="s">
        <v>301</v>
      </c>
      <c r="B102" s="110" t="s">
        <v>189</v>
      </c>
      <c r="C102" s="110" t="s">
        <v>191</v>
      </c>
      <c r="D102" s="18">
        <f>SUM(F5:G99)*0.15</f>
        <v>0</v>
      </c>
      <c r="E102" s="10">
        <v>0</v>
      </c>
      <c r="F102" s="18">
        <f>D102*E102</f>
        <v>0</v>
      </c>
    </row>
    <row r="103" spans="1:8" ht="25.5" x14ac:dyDescent="0.2">
      <c r="A103" s="28" t="s">
        <v>302</v>
      </c>
      <c r="B103" s="110" t="s">
        <v>190</v>
      </c>
      <c r="C103" s="110" t="s">
        <v>191</v>
      </c>
      <c r="D103" s="18">
        <f>SUM(F5:F99)*0.15</f>
        <v>0</v>
      </c>
      <c r="E103" s="10">
        <v>0</v>
      </c>
      <c r="F103" s="18">
        <f>D103*E103</f>
        <v>0</v>
      </c>
    </row>
    <row r="104" spans="1:8" x14ac:dyDescent="0.2">
      <c r="B104" s="3"/>
      <c r="C104" s="33"/>
      <c r="D104" s="18"/>
      <c r="F104" s="18"/>
    </row>
    <row r="105" spans="1:8" x14ac:dyDescent="0.2">
      <c r="A105" s="28"/>
      <c r="B105" s="1" t="s">
        <v>30</v>
      </c>
      <c r="C105" s="30"/>
      <c r="D105" s="18"/>
      <c r="F105" s="18"/>
    </row>
    <row r="106" spans="1:8" x14ac:dyDescent="0.2">
      <c r="A106" s="28"/>
      <c r="B106" s="6" t="s">
        <v>404</v>
      </c>
      <c r="C106" s="35"/>
      <c r="D106" s="18"/>
      <c r="F106" s="18"/>
    </row>
    <row r="107" spans="1:8" x14ac:dyDescent="0.2">
      <c r="A107" s="28" t="s">
        <v>303</v>
      </c>
      <c r="B107" s="19" t="s">
        <v>504</v>
      </c>
      <c r="C107" s="19"/>
      <c r="D107" s="18">
        <v>75000</v>
      </c>
      <c r="E107" s="10">
        <v>0</v>
      </c>
      <c r="F107" s="18">
        <f t="shared" ref="F107:F124" si="3">D107*E107</f>
        <v>0</v>
      </c>
    </row>
    <row r="108" spans="1:8" x14ac:dyDescent="0.2">
      <c r="A108" s="28" t="s">
        <v>304</v>
      </c>
      <c r="B108" s="19" t="s">
        <v>503</v>
      </c>
      <c r="C108" s="19"/>
      <c r="D108" s="18">
        <v>90000</v>
      </c>
      <c r="E108" s="10">
        <v>0</v>
      </c>
      <c r="F108" s="18">
        <f t="shared" si="3"/>
        <v>0</v>
      </c>
    </row>
    <row r="109" spans="1:8" x14ac:dyDescent="0.2">
      <c r="A109" s="28" t="s">
        <v>305</v>
      </c>
      <c r="B109" s="19" t="s">
        <v>502</v>
      </c>
      <c r="C109" s="19"/>
      <c r="D109" s="18">
        <v>120000</v>
      </c>
      <c r="E109" s="10">
        <v>0</v>
      </c>
      <c r="F109" s="18">
        <f t="shared" si="3"/>
        <v>0</v>
      </c>
    </row>
    <row r="110" spans="1:8" x14ac:dyDescent="0.2">
      <c r="A110" s="28" t="s">
        <v>306</v>
      </c>
      <c r="B110" s="19" t="s">
        <v>207</v>
      </c>
      <c r="C110" s="19"/>
      <c r="D110" s="18">
        <v>30000</v>
      </c>
      <c r="E110" s="10">
        <v>0</v>
      </c>
      <c r="F110" s="18">
        <f t="shared" si="3"/>
        <v>0</v>
      </c>
    </row>
    <row r="111" spans="1:8" x14ac:dyDescent="0.2">
      <c r="A111" s="28" t="s">
        <v>307</v>
      </c>
      <c r="B111" s="19" t="s">
        <v>208</v>
      </c>
      <c r="C111" s="19"/>
      <c r="D111" s="18">
        <v>36000</v>
      </c>
      <c r="E111" s="10">
        <v>0</v>
      </c>
      <c r="F111" s="18">
        <f t="shared" si="3"/>
        <v>0</v>
      </c>
    </row>
    <row r="112" spans="1:8" x14ac:dyDescent="0.2">
      <c r="A112" s="28" t="s">
        <v>308</v>
      </c>
      <c r="B112" s="19" t="s">
        <v>209</v>
      </c>
      <c r="C112" s="19"/>
      <c r="D112" s="18">
        <v>48000</v>
      </c>
      <c r="E112" s="10">
        <v>0</v>
      </c>
      <c r="F112" s="18">
        <f t="shared" si="3"/>
        <v>0</v>
      </c>
    </row>
    <row r="113" spans="1:6" x14ac:dyDescent="0.2">
      <c r="A113" s="28" t="s">
        <v>309</v>
      </c>
      <c r="B113" s="19" t="s">
        <v>501</v>
      </c>
      <c r="C113" s="19"/>
      <c r="D113" s="18">
        <v>105000</v>
      </c>
      <c r="E113" s="10">
        <v>0</v>
      </c>
      <c r="F113" s="18">
        <f t="shared" si="3"/>
        <v>0</v>
      </c>
    </row>
    <row r="114" spans="1:6" x14ac:dyDescent="0.2">
      <c r="A114" s="28" t="s">
        <v>310</v>
      </c>
      <c r="B114" s="19" t="s">
        <v>505</v>
      </c>
      <c r="C114" s="19"/>
      <c r="D114" s="18">
        <v>42000</v>
      </c>
      <c r="E114" s="10">
        <v>0</v>
      </c>
      <c r="F114" s="18">
        <f t="shared" si="3"/>
        <v>0</v>
      </c>
    </row>
    <row r="115" spans="1:6" x14ac:dyDescent="0.2">
      <c r="B115" s="6" t="s">
        <v>26</v>
      </c>
      <c r="C115" s="35"/>
      <c r="D115" s="18"/>
      <c r="F115" s="18"/>
    </row>
    <row r="116" spans="1:6" x14ac:dyDescent="0.2">
      <c r="A116" s="28" t="s">
        <v>311</v>
      </c>
      <c r="B116" s="19" t="s">
        <v>123</v>
      </c>
      <c r="C116" s="19"/>
      <c r="D116" s="18">
        <f>D107*1.5</f>
        <v>112500</v>
      </c>
      <c r="E116" s="10">
        <v>0</v>
      </c>
      <c r="F116" s="18">
        <f t="shared" si="3"/>
        <v>0</v>
      </c>
    </row>
    <row r="117" spans="1:6" x14ac:dyDescent="0.2">
      <c r="A117" s="28" t="s">
        <v>312</v>
      </c>
      <c r="B117" s="19" t="s">
        <v>124</v>
      </c>
      <c r="C117" s="19"/>
      <c r="D117" s="18">
        <f>D108*1.5</f>
        <v>135000</v>
      </c>
      <c r="E117" s="10">
        <v>0</v>
      </c>
      <c r="F117" s="18">
        <f t="shared" si="3"/>
        <v>0</v>
      </c>
    </row>
    <row r="118" spans="1:6" x14ac:dyDescent="0.2">
      <c r="A118" s="28" t="s">
        <v>313</v>
      </c>
      <c r="B118" s="19" t="s">
        <v>125</v>
      </c>
      <c r="C118" s="19"/>
      <c r="D118" s="18">
        <f>D109*1.5</f>
        <v>180000</v>
      </c>
      <c r="E118" s="10">
        <v>0</v>
      </c>
      <c r="F118" s="18">
        <f t="shared" si="3"/>
        <v>0</v>
      </c>
    </row>
    <row r="119" spans="1:6" x14ac:dyDescent="0.2">
      <c r="A119" s="28" t="s">
        <v>314</v>
      </c>
      <c r="B119" s="19" t="s">
        <v>207</v>
      </c>
      <c r="C119" s="19"/>
      <c r="D119" s="18">
        <f t="shared" ref="D119:D121" si="4">D110*1.5</f>
        <v>45000</v>
      </c>
      <c r="E119" s="10">
        <v>0</v>
      </c>
      <c r="F119" s="18">
        <f t="shared" si="3"/>
        <v>0</v>
      </c>
    </row>
    <row r="120" spans="1:6" x14ac:dyDescent="0.2">
      <c r="A120" s="28" t="s">
        <v>315</v>
      </c>
      <c r="B120" s="19" t="s">
        <v>208</v>
      </c>
      <c r="C120" s="19"/>
      <c r="D120" s="18">
        <f t="shared" si="4"/>
        <v>54000</v>
      </c>
      <c r="E120" s="10">
        <v>0</v>
      </c>
      <c r="F120" s="18">
        <f t="shared" si="3"/>
        <v>0</v>
      </c>
    </row>
    <row r="121" spans="1:6" x14ac:dyDescent="0.2">
      <c r="A121" s="28" t="s">
        <v>316</v>
      </c>
      <c r="B121" s="19" t="s">
        <v>209</v>
      </c>
      <c r="C121" s="19"/>
      <c r="D121" s="18">
        <f t="shared" si="4"/>
        <v>72000</v>
      </c>
      <c r="E121" s="10">
        <v>0</v>
      </c>
      <c r="F121" s="18">
        <f t="shared" si="3"/>
        <v>0</v>
      </c>
    </row>
    <row r="122" spans="1:6" x14ac:dyDescent="0.2">
      <c r="A122" s="28" t="s">
        <v>317</v>
      </c>
      <c r="B122" s="19" t="s">
        <v>210</v>
      </c>
      <c r="C122" s="19"/>
      <c r="D122" s="18">
        <f>D113*1.5</f>
        <v>157500</v>
      </c>
      <c r="E122" s="10">
        <v>0</v>
      </c>
      <c r="F122" s="18">
        <f t="shared" si="3"/>
        <v>0</v>
      </c>
    </row>
    <row r="123" spans="1:6" x14ac:dyDescent="0.2">
      <c r="A123" s="28" t="s">
        <v>318</v>
      </c>
      <c r="B123" s="19" t="s">
        <v>506</v>
      </c>
      <c r="C123" s="19"/>
      <c r="D123" s="18">
        <f>D114*1.5</f>
        <v>63000</v>
      </c>
      <c r="E123" s="10">
        <v>0</v>
      </c>
      <c r="F123" s="18">
        <f t="shared" si="3"/>
        <v>0</v>
      </c>
    </row>
    <row r="124" spans="1:6" x14ac:dyDescent="0.2">
      <c r="A124" s="28" t="s">
        <v>319</v>
      </c>
      <c r="B124" s="19" t="s">
        <v>29</v>
      </c>
      <c r="C124" s="19"/>
      <c r="D124" s="18">
        <v>50000</v>
      </c>
      <c r="E124" s="10">
        <v>0</v>
      </c>
      <c r="F124" s="18">
        <f t="shared" si="3"/>
        <v>0</v>
      </c>
    </row>
    <row r="125" spans="1:6" x14ac:dyDescent="0.2">
      <c r="A125" s="28"/>
      <c r="B125" s="19"/>
      <c r="C125" s="19"/>
      <c r="D125" s="18"/>
      <c r="F125" s="18"/>
    </row>
    <row r="126" spans="1:6" ht="25.5" x14ac:dyDescent="0.2">
      <c r="A126" s="28"/>
      <c r="B126" s="34" t="s">
        <v>214</v>
      </c>
      <c r="C126" s="30"/>
      <c r="D126" s="18"/>
      <c r="F126" s="18"/>
    </row>
    <row r="127" spans="1:6" x14ac:dyDescent="0.2">
      <c r="A127" s="28" t="s">
        <v>320</v>
      </c>
      <c r="B127" s="40" t="s">
        <v>211</v>
      </c>
      <c r="C127" s="30"/>
      <c r="D127" s="18">
        <v>0</v>
      </c>
      <c r="E127" s="10">
        <v>0</v>
      </c>
      <c r="F127" s="18">
        <f>D127*E127</f>
        <v>0</v>
      </c>
    </row>
    <row r="128" spans="1:6" ht="25.5" x14ac:dyDescent="0.2">
      <c r="A128" s="28" t="s">
        <v>321</v>
      </c>
      <c r="B128" s="40" t="s">
        <v>212</v>
      </c>
      <c r="C128" s="30"/>
      <c r="D128" s="18">
        <v>0</v>
      </c>
      <c r="E128" s="10">
        <v>0</v>
      </c>
      <c r="F128" s="18">
        <f>D128*E128</f>
        <v>0</v>
      </c>
    </row>
    <row r="129" spans="1:6" x14ac:dyDescent="0.2">
      <c r="A129" s="28" t="s">
        <v>322</v>
      </c>
      <c r="B129" s="40" t="s">
        <v>213</v>
      </c>
      <c r="C129" s="30"/>
      <c r="D129" s="18">
        <v>0</v>
      </c>
      <c r="E129" s="10">
        <v>0</v>
      </c>
      <c r="F129" s="18">
        <f>D129*E129</f>
        <v>0</v>
      </c>
    </row>
    <row r="130" spans="1:6" x14ac:dyDescent="0.2">
      <c r="A130" s="28" t="s">
        <v>323</v>
      </c>
      <c r="B130" s="34" t="s">
        <v>215</v>
      </c>
      <c r="D130" s="18">
        <v>0</v>
      </c>
      <c r="E130" s="10">
        <v>0</v>
      </c>
      <c r="F130" s="18">
        <f t="shared" ref="F130:F131" si="5">D130*E130</f>
        <v>0</v>
      </c>
    </row>
    <row r="131" spans="1:6" x14ac:dyDescent="0.2">
      <c r="A131" s="28" t="s">
        <v>326</v>
      </c>
      <c r="B131" s="34" t="s">
        <v>216</v>
      </c>
      <c r="D131" s="18">
        <v>0</v>
      </c>
      <c r="E131" s="10">
        <v>0</v>
      </c>
      <c r="F131" s="18">
        <f t="shared" si="5"/>
        <v>0</v>
      </c>
    </row>
    <row r="132" spans="1:6" x14ac:dyDescent="0.2">
      <c r="A132" s="28"/>
      <c r="B132" s="9" t="s">
        <v>27</v>
      </c>
      <c r="C132" s="38"/>
      <c r="D132" s="18"/>
      <c r="F132" s="109">
        <f>SUM(F5:F131)</f>
        <v>0</v>
      </c>
    </row>
    <row r="133" spans="1:6" x14ac:dyDescent="0.2">
      <c r="A133" s="28"/>
    </row>
    <row r="134" spans="1:6" x14ac:dyDescent="0.2">
      <c r="A134" s="28"/>
      <c r="B134" s="8"/>
      <c r="C134" s="37"/>
    </row>
  </sheetData>
  <phoneticPr fontId="3" type="noConversion"/>
  <conditionalFormatting sqref="E1:E129 E132:E1048576">
    <cfRule type="cellIs" dxfId="34" priority="2" operator="greaterThan">
      <formula>0</formula>
    </cfRule>
  </conditionalFormatting>
  <conditionalFormatting sqref="E130:E131">
    <cfRule type="cellIs" dxfId="33" priority="1" operator="greaterThan">
      <formula>0</formula>
    </cfRule>
  </conditionalFormatting>
  <pageMargins left="0.4" right="0.3" top="1" bottom="1.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B1" zoomScale="85" zoomScaleNormal="85" zoomScaleSheetLayoutView="100" workbookViewId="0">
      <pane ySplit="3" topLeftCell="A4" activePane="bottomLeft" state="frozen"/>
      <selection pane="bottomLeft" activeCell="C71" sqref="C71"/>
    </sheetView>
  </sheetViews>
  <sheetFormatPr defaultRowHeight="12.75" x14ac:dyDescent="0.2"/>
  <cols>
    <col min="2" max="2" width="37" customWidth="1"/>
    <col min="3" max="3" width="38.42578125" style="29" customWidth="1"/>
    <col min="4" max="4" width="12" customWidth="1"/>
    <col min="6" max="6" width="12.85546875" customWidth="1"/>
  </cols>
  <sheetData>
    <row r="1" spans="1:6" ht="30" customHeight="1" x14ac:dyDescent="0.2">
      <c r="B1" s="166" t="s">
        <v>41</v>
      </c>
      <c r="C1" s="166"/>
    </row>
    <row r="3" spans="1:6" x14ac:dyDescent="0.2">
      <c r="A3" s="1" t="s">
        <v>0</v>
      </c>
      <c r="B3" s="1" t="s">
        <v>1</v>
      </c>
      <c r="C3" s="30" t="s">
        <v>129</v>
      </c>
      <c r="D3" s="1" t="s">
        <v>2</v>
      </c>
      <c r="E3" s="1" t="s">
        <v>3</v>
      </c>
      <c r="F3" s="1" t="s">
        <v>4</v>
      </c>
    </row>
    <row r="4" spans="1:6" x14ac:dyDescent="0.2">
      <c r="A4" s="7"/>
      <c r="B4" s="133" t="s">
        <v>42</v>
      </c>
      <c r="C4" s="133"/>
      <c r="D4" s="134"/>
      <c r="E4" s="134"/>
      <c r="F4" s="134"/>
    </row>
    <row r="5" spans="1:6" s="17" customFormat="1" ht="125.25" customHeight="1" x14ac:dyDescent="0.2">
      <c r="A5" s="16"/>
      <c r="B5" s="66" t="s">
        <v>43</v>
      </c>
      <c r="C5" s="125" t="s">
        <v>385</v>
      </c>
      <c r="D5" s="126">
        <v>40000</v>
      </c>
      <c r="E5" s="127">
        <v>0</v>
      </c>
      <c r="F5" s="127">
        <f>D5*E5</f>
        <v>0</v>
      </c>
    </row>
    <row r="6" spans="1:6" s="17" customFormat="1" ht="239.25" customHeight="1" x14ac:dyDescent="0.2">
      <c r="A6" s="16"/>
      <c r="B6" s="122" t="s">
        <v>44</v>
      </c>
      <c r="C6" s="47" t="s">
        <v>386</v>
      </c>
      <c r="D6" s="24">
        <v>80000</v>
      </c>
      <c r="E6" s="21">
        <v>0</v>
      </c>
      <c r="F6" s="21">
        <f t="shared" ref="F6:F16" si="0">D6*E6</f>
        <v>0</v>
      </c>
    </row>
    <row r="7" spans="1:6" s="17" customFormat="1" ht="191.25" x14ac:dyDescent="0.2">
      <c r="A7" s="16"/>
      <c r="B7" s="128" t="s">
        <v>45</v>
      </c>
      <c r="C7" s="125" t="s">
        <v>387</v>
      </c>
      <c r="D7" s="126">
        <v>50000</v>
      </c>
      <c r="E7" s="127">
        <v>0</v>
      </c>
      <c r="F7" s="127">
        <f t="shared" si="0"/>
        <v>0</v>
      </c>
    </row>
    <row r="8" spans="1:6" ht="114.75" x14ac:dyDescent="0.2">
      <c r="A8" s="7"/>
      <c r="B8" s="122" t="s">
        <v>46</v>
      </c>
      <c r="C8" s="47" t="s">
        <v>388</v>
      </c>
      <c r="D8" s="24">
        <v>40000</v>
      </c>
      <c r="E8" s="21">
        <v>0</v>
      </c>
      <c r="F8" s="21">
        <f t="shared" si="0"/>
        <v>0</v>
      </c>
    </row>
    <row r="9" spans="1:6" s="17" customFormat="1" ht="153" x14ac:dyDescent="0.2">
      <c r="A9" s="16"/>
      <c r="B9" s="128" t="s">
        <v>47</v>
      </c>
      <c r="C9" s="125" t="s">
        <v>389</v>
      </c>
      <c r="D9" s="126">
        <v>40000</v>
      </c>
      <c r="E9" s="127">
        <v>0</v>
      </c>
      <c r="F9" s="127">
        <f t="shared" ref="F9:F14" si="1">D9*E9</f>
        <v>0</v>
      </c>
    </row>
    <row r="10" spans="1:6" s="17" customFormat="1" ht="63.75" x14ac:dyDescent="0.2">
      <c r="A10" s="16"/>
      <c r="B10" s="122" t="s">
        <v>55</v>
      </c>
      <c r="C10" s="47" t="s">
        <v>390</v>
      </c>
      <c r="D10" s="24">
        <v>35000</v>
      </c>
      <c r="E10" s="21">
        <v>0</v>
      </c>
      <c r="F10" s="21">
        <f t="shared" si="1"/>
        <v>0</v>
      </c>
    </row>
    <row r="11" spans="1:6" ht="102" x14ac:dyDescent="0.2">
      <c r="A11" s="7"/>
      <c r="B11" s="128" t="s">
        <v>56</v>
      </c>
      <c r="C11" s="125" t="s">
        <v>391</v>
      </c>
      <c r="D11" s="126">
        <v>70000</v>
      </c>
      <c r="E11" s="127">
        <v>0</v>
      </c>
      <c r="F11" s="127">
        <f t="shared" si="1"/>
        <v>0</v>
      </c>
    </row>
    <row r="12" spans="1:6" ht="76.5" x14ac:dyDescent="0.2">
      <c r="A12" s="7"/>
      <c r="B12" s="123" t="s">
        <v>48</v>
      </c>
      <c r="C12" s="47" t="s">
        <v>392</v>
      </c>
      <c r="D12" s="24">
        <v>80000</v>
      </c>
      <c r="E12" s="21">
        <v>0</v>
      </c>
      <c r="F12" s="21">
        <f t="shared" si="1"/>
        <v>0</v>
      </c>
    </row>
    <row r="13" spans="1:6" s="29" customFormat="1" ht="127.5" customHeight="1" x14ac:dyDescent="0.2">
      <c r="A13" s="36"/>
      <c r="B13" s="128" t="s">
        <v>118</v>
      </c>
      <c r="C13" s="125" t="s">
        <v>393</v>
      </c>
      <c r="D13" s="126">
        <v>35000</v>
      </c>
      <c r="E13" s="127">
        <v>0</v>
      </c>
      <c r="F13" s="127">
        <f t="shared" si="1"/>
        <v>0</v>
      </c>
    </row>
    <row r="14" spans="1:6" s="17" customFormat="1" ht="76.5" x14ac:dyDescent="0.2">
      <c r="A14" s="16"/>
      <c r="B14" s="123" t="s">
        <v>120</v>
      </c>
      <c r="C14" s="47" t="s">
        <v>394</v>
      </c>
      <c r="D14" s="24">
        <v>40000</v>
      </c>
      <c r="E14" s="21">
        <v>0</v>
      </c>
      <c r="F14" s="21">
        <f t="shared" si="1"/>
        <v>0</v>
      </c>
    </row>
    <row r="15" spans="1:6" ht="63.75" x14ac:dyDescent="0.2">
      <c r="A15" s="7"/>
      <c r="B15" s="128" t="s">
        <v>49</v>
      </c>
      <c r="C15" s="125" t="s">
        <v>395</v>
      </c>
      <c r="D15" s="126">
        <v>30000</v>
      </c>
      <c r="E15" s="127">
        <v>0</v>
      </c>
      <c r="F15" s="127">
        <f t="shared" si="0"/>
        <v>0</v>
      </c>
    </row>
    <row r="16" spans="1:6" ht="28.5" customHeight="1" x14ac:dyDescent="0.2">
      <c r="A16" s="7"/>
      <c r="B16" s="122" t="s">
        <v>50</v>
      </c>
      <c r="C16" s="120" t="s">
        <v>396</v>
      </c>
      <c r="D16" s="25">
        <v>50000</v>
      </c>
      <c r="E16" s="21">
        <v>0</v>
      </c>
      <c r="F16" s="26">
        <f t="shared" si="0"/>
        <v>0</v>
      </c>
    </row>
    <row r="17" spans="1:6" ht="64.5" customHeight="1" x14ac:dyDescent="0.2">
      <c r="A17" s="7"/>
      <c r="B17" s="128" t="s">
        <v>57</v>
      </c>
      <c r="C17" s="125" t="s">
        <v>397</v>
      </c>
      <c r="D17" s="126">
        <v>50000</v>
      </c>
      <c r="E17" s="127">
        <v>0</v>
      </c>
      <c r="F17" s="127">
        <f>D17*E17</f>
        <v>0</v>
      </c>
    </row>
    <row r="18" spans="1:6" s="29" customFormat="1" ht="12.75" customHeight="1" x14ac:dyDescent="0.2">
      <c r="A18" s="36"/>
      <c r="B18" s="122"/>
      <c r="C18" s="2"/>
      <c r="D18" s="25"/>
      <c r="E18" s="21"/>
      <c r="F18" s="26"/>
    </row>
    <row r="19" spans="1:6" x14ac:dyDescent="0.2">
      <c r="A19" s="7"/>
      <c r="B19" s="135" t="s">
        <v>420</v>
      </c>
      <c r="C19" s="136"/>
      <c r="D19" s="134"/>
      <c r="E19" s="134"/>
      <c r="F19" s="134"/>
    </row>
    <row r="20" spans="1:6" s="29" customFormat="1" x14ac:dyDescent="0.2">
      <c r="A20" s="36"/>
      <c r="B20" s="32"/>
      <c r="C20" s="32"/>
    </row>
    <row r="21" spans="1:6" s="29" customFormat="1" x14ac:dyDescent="0.2">
      <c r="A21" s="36"/>
      <c r="B21" s="129" t="s">
        <v>421</v>
      </c>
      <c r="C21" s="130"/>
      <c r="D21" s="131">
        <v>120000</v>
      </c>
      <c r="E21" s="132">
        <v>0</v>
      </c>
      <c r="F21" s="132">
        <f>D21*E21</f>
        <v>0</v>
      </c>
    </row>
    <row r="22" spans="1:6" s="29" customFormat="1" ht="63.75" x14ac:dyDescent="0.2">
      <c r="A22" s="36"/>
      <c r="B22" s="122" t="s">
        <v>405</v>
      </c>
      <c r="C22" s="2" t="s">
        <v>406</v>
      </c>
      <c r="D22" s="124">
        <v>50000</v>
      </c>
      <c r="E22" s="21">
        <v>0</v>
      </c>
      <c r="F22" s="26">
        <f t="shared" ref="F22:F28" si="2">D22*E22</f>
        <v>0</v>
      </c>
    </row>
    <row r="23" spans="1:6" s="29" customFormat="1" ht="51" x14ac:dyDescent="0.2">
      <c r="A23" s="36"/>
      <c r="B23" s="66" t="s">
        <v>407</v>
      </c>
      <c r="C23" s="137" t="s">
        <v>408</v>
      </c>
      <c r="D23" s="138">
        <v>10000</v>
      </c>
      <c r="E23" s="127">
        <v>0</v>
      </c>
      <c r="F23" s="139">
        <f t="shared" si="2"/>
        <v>0</v>
      </c>
    </row>
    <row r="24" spans="1:6" s="29" customFormat="1" ht="25.5" x14ac:dyDescent="0.2">
      <c r="A24" s="36"/>
      <c r="B24" s="122" t="s">
        <v>409</v>
      </c>
      <c r="C24" s="2" t="s">
        <v>410</v>
      </c>
      <c r="D24" s="124">
        <v>10000</v>
      </c>
      <c r="E24" s="21">
        <v>0</v>
      </c>
      <c r="F24" s="26">
        <f t="shared" si="2"/>
        <v>0</v>
      </c>
    </row>
    <row r="25" spans="1:6" s="29" customFormat="1" ht="25.5" x14ac:dyDescent="0.2">
      <c r="A25" s="36"/>
      <c r="B25" s="66" t="s">
        <v>411</v>
      </c>
      <c r="C25" s="137" t="s">
        <v>412</v>
      </c>
      <c r="D25" s="138">
        <v>10000</v>
      </c>
      <c r="E25" s="127">
        <v>0</v>
      </c>
      <c r="F25" s="139">
        <f t="shared" si="2"/>
        <v>0</v>
      </c>
    </row>
    <row r="26" spans="1:6" s="29" customFormat="1" ht="51" x14ac:dyDescent="0.2">
      <c r="A26" s="36"/>
      <c r="B26" s="122" t="s">
        <v>413</v>
      </c>
      <c r="C26" s="2" t="s">
        <v>422</v>
      </c>
      <c r="D26" s="124">
        <v>15000</v>
      </c>
      <c r="E26" s="21">
        <v>0</v>
      </c>
      <c r="F26" s="26">
        <f t="shared" si="2"/>
        <v>0</v>
      </c>
    </row>
    <row r="27" spans="1:6" s="29" customFormat="1" ht="38.25" x14ac:dyDescent="0.2">
      <c r="A27" s="36"/>
      <c r="B27" s="66" t="s">
        <v>414</v>
      </c>
      <c r="C27" s="137" t="s">
        <v>415</v>
      </c>
      <c r="D27" s="138">
        <v>10000</v>
      </c>
      <c r="E27" s="127">
        <v>0</v>
      </c>
      <c r="F27" s="139">
        <f t="shared" si="2"/>
        <v>0</v>
      </c>
    </row>
    <row r="28" spans="1:6" s="29" customFormat="1" ht="38.25" x14ac:dyDescent="0.2">
      <c r="A28" s="36"/>
      <c r="B28" s="122" t="s">
        <v>416</v>
      </c>
      <c r="C28" s="2" t="s">
        <v>417</v>
      </c>
      <c r="D28" s="124">
        <v>15000</v>
      </c>
      <c r="E28" s="21">
        <v>0</v>
      </c>
      <c r="F28" s="26">
        <f t="shared" si="2"/>
        <v>0</v>
      </c>
    </row>
    <row r="29" spans="1:6" s="29" customFormat="1" ht="51" x14ac:dyDescent="0.2">
      <c r="A29" s="36"/>
      <c r="B29" s="66" t="s">
        <v>418</v>
      </c>
      <c r="C29" s="137" t="s">
        <v>419</v>
      </c>
      <c r="D29" s="138">
        <v>20000</v>
      </c>
      <c r="E29" s="127">
        <v>0</v>
      </c>
      <c r="F29" s="139">
        <f t="shared" ref="F29" si="3">D29*E29</f>
        <v>0</v>
      </c>
    </row>
    <row r="30" spans="1:6" s="29" customFormat="1" x14ac:dyDescent="0.2">
      <c r="A30" s="36"/>
      <c r="B30" s="122"/>
      <c r="C30" s="2"/>
    </row>
    <row r="31" spans="1:6" s="29" customFormat="1" x14ac:dyDescent="0.2">
      <c r="A31" s="36"/>
      <c r="B31" s="140" t="s">
        <v>423</v>
      </c>
      <c r="C31" s="141"/>
      <c r="D31" s="142">
        <v>115000</v>
      </c>
      <c r="E31" s="132">
        <v>0</v>
      </c>
      <c r="F31" s="143">
        <f>D31*E31</f>
        <v>0</v>
      </c>
    </row>
    <row r="32" spans="1:6" s="29" customFormat="1" ht="76.5" x14ac:dyDescent="0.2">
      <c r="A32" s="36"/>
      <c r="B32" s="122" t="s">
        <v>424</v>
      </c>
      <c r="C32" s="120" t="s">
        <v>425</v>
      </c>
      <c r="D32" s="25">
        <v>15000</v>
      </c>
      <c r="E32" s="21">
        <v>0</v>
      </c>
      <c r="F32" s="26">
        <f t="shared" ref="F32:F40" si="4">D32*E32</f>
        <v>0</v>
      </c>
    </row>
    <row r="33" spans="1:6" s="29" customFormat="1" ht="51" x14ac:dyDescent="0.2">
      <c r="A33" s="36"/>
      <c r="B33" s="66" t="s">
        <v>426</v>
      </c>
      <c r="C33" s="137" t="s">
        <v>427</v>
      </c>
      <c r="D33" s="138">
        <v>15000</v>
      </c>
      <c r="E33" s="127">
        <v>0</v>
      </c>
      <c r="F33" s="139">
        <f t="shared" si="4"/>
        <v>0</v>
      </c>
    </row>
    <row r="34" spans="1:6" s="29" customFormat="1" ht="38.25" x14ac:dyDescent="0.2">
      <c r="A34" s="36"/>
      <c r="B34" s="122" t="s">
        <v>428</v>
      </c>
      <c r="C34" s="120" t="s">
        <v>429</v>
      </c>
      <c r="D34" s="25">
        <v>10000</v>
      </c>
      <c r="E34" s="21">
        <v>0</v>
      </c>
      <c r="F34" s="26">
        <f t="shared" si="4"/>
        <v>0</v>
      </c>
    </row>
    <row r="35" spans="1:6" s="29" customFormat="1" ht="51" x14ac:dyDescent="0.2">
      <c r="A35" s="36"/>
      <c r="B35" s="66" t="s">
        <v>430</v>
      </c>
      <c r="C35" s="137" t="s">
        <v>431</v>
      </c>
      <c r="D35" s="138">
        <v>10000</v>
      </c>
      <c r="E35" s="127">
        <v>0</v>
      </c>
      <c r="F35" s="139">
        <f t="shared" si="4"/>
        <v>0</v>
      </c>
    </row>
    <row r="36" spans="1:6" s="29" customFormat="1" ht="76.5" x14ac:dyDescent="0.2">
      <c r="A36" s="36"/>
      <c r="B36" s="122" t="s">
        <v>432</v>
      </c>
      <c r="C36" s="120" t="s">
        <v>433</v>
      </c>
      <c r="D36" s="25">
        <v>10000</v>
      </c>
      <c r="E36" s="21">
        <v>0</v>
      </c>
      <c r="F36" s="26">
        <f t="shared" si="4"/>
        <v>0</v>
      </c>
    </row>
    <row r="37" spans="1:6" s="29" customFormat="1" ht="63.75" x14ac:dyDescent="0.2">
      <c r="A37" s="36"/>
      <c r="B37" s="66" t="s">
        <v>434</v>
      </c>
      <c r="C37" s="137" t="s">
        <v>435</v>
      </c>
      <c r="D37" s="138">
        <v>15000</v>
      </c>
      <c r="E37" s="127">
        <v>0</v>
      </c>
      <c r="F37" s="139">
        <f t="shared" si="4"/>
        <v>0</v>
      </c>
    </row>
    <row r="38" spans="1:6" s="29" customFormat="1" ht="51" x14ac:dyDescent="0.2">
      <c r="A38" s="36"/>
      <c r="B38" s="122" t="s">
        <v>436</v>
      </c>
      <c r="C38" s="120" t="s">
        <v>437</v>
      </c>
      <c r="D38" s="25">
        <v>15000</v>
      </c>
      <c r="E38" s="21">
        <v>0</v>
      </c>
      <c r="F38" s="26">
        <f t="shared" si="4"/>
        <v>0</v>
      </c>
    </row>
    <row r="39" spans="1:6" s="29" customFormat="1" ht="127.5" x14ac:dyDescent="0.2">
      <c r="A39" s="36"/>
      <c r="B39" s="66" t="s">
        <v>438</v>
      </c>
      <c r="C39" s="137" t="s">
        <v>439</v>
      </c>
      <c r="D39" s="138">
        <v>25000</v>
      </c>
      <c r="E39" s="127">
        <v>0</v>
      </c>
      <c r="F39" s="139">
        <f t="shared" si="4"/>
        <v>0</v>
      </c>
    </row>
    <row r="40" spans="1:6" s="29" customFormat="1" ht="114.75" x14ac:dyDescent="0.2">
      <c r="A40" s="36"/>
      <c r="B40" s="122" t="s">
        <v>440</v>
      </c>
      <c r="C40" s="120" t="s">
        <v>441</v>
      </c>
      <c r="D40" s="25">
        <v>20000</v>
      </c>
      <c r="E40" s="21">
        <v>0</v>
      </c>
      <c r="F40" s="26">
        <f t="shared" si="4"/>
        <v>0</v>
      </c>
    </row>
    <row r="41" spans="1:6" s="29" customFormat="1" x14ac:dyDescent="0.2">
      <c r="A41" s="36"/>
      <c r="B41" s="32"/>
      <c r="C41" s="2"/>
    </row>
    <row r="42" spans="1:6" x14ac:dyDescent="0.2">
      <c r="A42" s="7"/>
      <c r="B42" s="133" t="s">
        <v>25</v>
      </c>
      <c r="C42" s="133"/>
      <c r="D42" s="144"/>
      <c r="E42" s="144"/>
      <c r="F42" s="144"/>
    </row>
    <row r="43" spans="1:6" ht="25.5" x14ac:dyDescent="0.2">
      <c r="A43" s="10"/>
      <c r="B43" s="22" t="s">
        <v>64</v>
      </c>
      <c r="C43" s="22"/>
      <c r="D43" s="24">
        <f>SUM(F5:F40)*0.15</f>
        <v>0</v>
      </c>
      <c r="E43" s="21">
        <v>0</v>
      </c>
      <c r="F43" s="24">
        <f>D43*E43</f>
        <v>0</v>
      </c>
    </row>
    <row r="44" spans="1:6" ht="38.25" x14ac:dyDescent="0.2">
      <c r="A44" s="10"/>
      <c r="B44" s="147" t="s">
        <v>62</v>
      </c>
      <c r="C44" s="147"/>
      <c r="D44" s="126">
        <f>SUM(F4:F40)*0.15</f>
        <v>0</v>
      </c>
      <c r="E44" s="127">
        <v>0</v>
      </c>
      <c r="F44" s="126">
        <f>D44*E44</f>
        <v>0</v>
      </c>
    </row>
    <row r="45" spans="1:6" x14ac:dyDescent="0.2">
      <c r="A45" s="7"/>
      <c r="B45" s="3"/>
      <c r="C45" s="33"/>
      <c r="D45" s="10"/>
      <c r="E45" s="10"/>
      <c r="F45" s="10"/>
    </row>
    <row r="46" spans="1:6" x14ac:dyDescent="0.2">
      <c r="A46" s="7"/>
      <c r="B46" s="145" t="s">
        <v>30</v>
      </c>
      <c r="C46" s="145"/>
      <c r="D46" s="144"/>
      <c r="E46" s="144"/>
      <c r="F46" s="144"/>
    </row>
    <row r="47" spans="1:6" x14ac:dyDescent="0.2">
      <c r="A47" s="7"/>
      <c r="B47" s="149" t="s">
        <v>404</v>
      </c>
      <c r="C47" s="149"/>
      <c r="D47" s="144"/>
      <c r="E47" s="144"/>
      <c r="F47" s="144"/>
    </row>
    <row r="48" spans="1:6" x14ac:dyDescent="0.2">
      <c r="A48" s="7"/>
      <c r="B48" s="19" t="s">
        <v>51</v>
      </c>
      <c r="C48" s="19"/>
      <c r="D48" s="24">
        <v>75000</v>
      </c>
      <c r="E48" s="21">
        <v>0</v>
      </c>
      <c r="F48" s="21">
        <f t="shared" ref="F48:F59" si="5">D48*E48</f>
        <v>0</v>
      </c>
    </row>
    <row r="49" spans="1:6" s="17" customFormat="1" x14ac:dyDescent="0.2">
      <c r="A49" s="16"/>
      <c r="B49" s="19" t="s">
        <v>52</v>
      </c>
      <c r="C49" s="19"/>
      <c r="D49" s="24">
        <v>90000</v>
      </c>
      <c r="E49" s="21">
        <v>0</v>
      </c>
      <c r="F49" s="21">
        <f t="shared" si="5"/>
        <v>0</v>
      </c>
    </row>
    <row r="50" spans="1:6" x14ac:dyDescent="0.2">
      <c r="A50" s="7"/>
      <c r="B50" s="19" t="s">
        <v>53</v>
      </c>
      <c r="C50" s="19"/>
      <c r="D50" s="24">
        <v>120000</v>
      </c>
      <c r="E50" s="21">
        <v>0</v>
      </c>
      <c r="F50" s="21">
        <f t="shared" si="5"/>
        <v>0</v>
      </c>
    </row>
    <row r="51" spans="1:6" x14ac:dyDescent="0.2">
      <c r="A51" s="7"/>
      <c r="B51" s="19" t="s">
        <v>54</v>
      </c>
      <c r="C51" s="19"/>
      <c r="D51" s="24">
        <v>84000</v>
      </c>
      <c r="E51" s="21">
        <v>0</v>
      </c>
      <c r="F51" s="21">
        <f t="shared" si="5"/>
        <v>0</v>
      </c>
    </row>
    <row r="52" spans="1:6" x14ac:dyDescent="0.2">
      <c r="A52" s="7"/>
      <c r="B52" s="19" t="s">
        <v>121</v>
      </c>
      <c r="C52" s="19"/>
      <c r="D52" s="24">
        <v>21000</v>
      </c>
      <c r="E52" s="21">
        <v>0</v>
      </c>
      <c r="F52" s="21">
        <f t="shared" si="5"/>
        <v>0</v>
      </c>
    </row>
    <row r="53" spans="1:6" x14ac:dyDescent="0.2">
      <c r="A53" s="7"/>
      <c r="B53" s="149" t="s">
        <v>26</v>
      </c>
      <c r="C53" s="149"/>
      <c r="D53" s="131"/>
      <c r="E53" s="132"/>
      <c r="F53" s="132"/>
    </row>
    <row r="54" spans="1:6" x14ac:dyDescent="0.2">
      <c r="A54" s="7"/>
      <c r="B54" s="148" t="s">
        <v>51</v>
      </c>
      <c r="C54" s="148"/>
      <c r="D54" s="126">
        <f>D48*1.5</f>
        <v>112500</v>
      </c>
      <c r="E54" s="127">
        <v>0</v>
      </c>
      <c r="F54" s="127">
        <f t="shared" si="5"/>
        <v>0</v>
      </c>
    </row>
    <row r="55" spans="1:6" x14ac:dyDescent="0.2">
      <c r="A55" s="7"/>
      <c r="B55" s="148" t="s">
        <v>52</v>
      </c>
      <c r="C55" s="148"/>
      <c r="D55" s="126">
        <f>D49*1.5</f>
        <v>135000</v>
      </c>
      <c r="E55" s="127">
        <v>0</v>
      </c>
      <c r="F55" s="127">
        <f t="shared" si="5"/>
        <v>0</v>
      </c>
    </row>
    <row r="56" spans="1:6" x14ac:dyDescent="0.2">
      <c r="A56" s="7"/>
      <c r="B56" s="148" t="s">
        <v>53</v>
      </c>
      <c r="C56" s="148"/>
      <c r="D56" s="126">
        <f>D50*1.5</f>
        <v>180000</v>
      </c>
      <c r="E56" s="127">
        <v>0</v>
      </c>
      <c r="F56" s="127">
        <f t="shared" si="5"/>
        <v>0</v>
      </c>
    </row>
    <row r="57" spans="1:6" x14ac:dyDescent="0.2">
      <c r="A57" s="7"/>
      <c r="B57" s="148" t="s">
        <v>54</v>
      </c>
      <c r="C57" s="148"/>
      <c r="D57" s="126">
        <f>D51*1.5</f>
        <v>126000</v>
      </c>
      <c r="E57" s="127">
        <v>0</v>
      </c>
      <c r="F57" s="127">
        <f t="shared" si="5"/>
        <v>0</v>
      </c>
    </row>
    <row r="58" spans="1:6" x14ac:dyDescent="0.2">
      <c r="A58" s="7"/>
      <c r="B58" s="148" t="s">
        <v>122</v>
      </c>
      <c r="C58" s="148"/>
      <c r="D58" s="126">
        <f>D52*1.5</f>
        <v>31500</v>
      </c>
      <c r="E58" s="127">
        <v>0</v>
      </c>
      <c r="F58" s="127">
        <f t="shared" si="5"/>
        <v>0</v>
      </c>
    </row>
    <row r="59" spans="1:6" x14ac:dyDescent="0.2">
      <c r="A59" s="7"/>
      <c r="B59" s="148" t="s">
        <v>29</v>
      </c>
      <c r="C59" s="148"/>
      <c r="D59" s="126">
        <v>50000</v>
      </c>
      <c r="E59" s="127">
        <v>0</v>
      </c>
      <c r="F59" s="127">
        <f t="shared" si="5"/>
        <v>0</v>
      </c>
    </row>
    <row r="60" spans="1:6" x14ac:dyDescent="0.2">
      <c r="A60" s="7"/>
      <c r="B60" s="19"/>
      <c r="C60" s="19"/>
      <c r="D60" s="10"/>
      <c r="E60" s="21"/>
      <c r="F60" s="21"/>
    </row>
    <row r="61" spans="1:6" ht="25.5" x14ac:dyDescent="0.2">
      <c r="A61" s="7"/>
      <c r="B61" s="146" t="s">
        <v>63</v>
      </c>
      <c r="C61" s="146"/>
      <c r="D61" s="144"/>
      <c r="E61" s="132"/>
      <c r="F61" s="132"/>
    </row>
    <row r="62" spans="1:6" s="17" customFormat="1" ht="214.5" customHeight="1" x14ac:dyDescent="0.2">
      <c r="A62" s="16"/>
      <c r="B62" s="121" t="s">
        <v>400</v>
      </c>
      <c r="C62" s="20" t="s">
        <v>398</v>
      </c>
      <c r="D62" s="24">
        <v>0</v>
      </c>
      <c r="E62" s="21">
        <v>0</v>
      </c>
      <c r="F62" s="21">
        <f>D62*E62</f>
        <v>0</v>
      </c>
    </row>
    <row r="63" spans="1:6" ht="185.25" customHeight="1" x14ac:dyDescent="0.2">
      <c r="A63" s="7"/>
      <c r="B63" s="150" t="s">
        <v>399</v>
      </c>
      <c r="C63" s="151" t="s">
        <v>401</v>
      </c>
      <c r="D63" s="126">
        <v>0</v>
      </c>
      <c r="E63" s="127">
        <v>0</v>
      </c>
      <c r="F63" s="127">
        <f>D63*E63</f>
        <v>0</v>
      </c>
    </row>
    <row r="64" spans="1:6" x14ac:dyDescent="0.2">
      <c r="A64" s="7"/>
      <c r="B64" s="4"/>
      <c r="C64" s="41"/>
    </row>
    <row r="65" spans="1:6" x14ac:dyDescent="0.2">
      <c r="A65" s="7"/>
      <c r="B65" s="4"/>
      <c r="C65" s="41"/>
    </row>
    <row r="66" spans="1:6" s="17" customFormat="1" ht="15" x14ac:dyDescent="0.25">
      <c r="A66" s="16"/>
      <c r="B66" s="155" t="s">
        <v>442</v>
      </c>
      <c r="C66" s="152"/>
      <c r="D66" s="153"/>
      <c r="E66" s="153"/>
      <c r="F66" s="154">
        <f>SUM(F4:F63)</f>
        <v>0</v>
      </c>
    </row>
    <row r="67" spans="1:6" x14ac:dyDescent="0.2">
      <c r="A67" s="7"/>
      <c r="B67" s="4"/>
      <c r="C67" s="41"/>
    </row>
    <row r="68" spans="1:6" x14ac:dyDescent="0.2">
      <c r="A68" s="7"/>
      <c r="B68" s="11"/>
      <c r="C68" s="11"/>
    </row>
    <row r="69" spans="1:6" x14ac:dyDescent="0.2">
      <c r="A69" s="7"/>
      <c r="B69" s="2"/>
      <c r="C69" s="2"/>
    </row>
    <row r="70" spans="1:6" x14ac:dyDescent="0.2">
      <c r="A70" s="7"/>
      <c r="B70" s="2"/>
      <c r="C70" s="2"/>
    </row>
    <row r="71" spans="1:6" x14ac:dyDescent="0.2">
      <c r="A71" s="7"/>
      <c r="B71" s="2"/>
      <c r="C71" s="2"/>
    </row>
    <row r="72" spans="1:6" x14ac:dyDescent="0.2">
      <c r="A72" s="7"/>
      <c r="B72" s="4"/>
      <c r="C72" s="41"/>
    </row>
    <row r="73" spans="1:6" x14ac:dyDescent="0.2">
      <c r="A73" s="7"/>
      <c r="B73" s="12"/>
      <c r="C73" s="12"/>
      <c r="D73" s="13"/>
      <c r="E73" s="13"/>
      <c r="F73" s="14"/>
    </row>
    <row r="75" spans="1:6" x14ac:dyDescent="0.2">
      <c r="B75" s="8"/>
      <c r="C75" s="37"/>
    </row>
    <row r="76" spans="1:6" x14ac:dyDescent="0.2">
      <c r="B76" s="15"/>
      <c r="C76" s="15"/>
    </row>
  </sheetData>
  <mergeCells count="1">
    <mergeCell ref="B1:C1"/>
  </mergeCells>
  <phoneticPr fontId="3" type="noConversion"/>
  <conditionalFormatting sqref="E1:E8 E30 E10 E12 E14 E16 E18:E20 E41:E1048576">
    <cfRule type="cellIs" dxfId="32" priority="19" operator="greaterThan">
      <formula>0</formula>
    </cfRule>
  </conditionalFormatting>
  <conditionalFormatting sqref="E15">
    <cfRule type="cellIs" dxfId="31" priority="10" operator="greaterThan">
      <formula>0</formula>
    </cfRule>
  </conditionalFormatting>
  <conditionalFormatting sqref="E22:E24 E26 E28">
    <cfRule type="cellIs" dxfId="30" priority="17" operator="greaterThan">
      <formula>0</formula>
    </cfRule>
  </conditionalFormatting>
  <conditionalFormatting sqref="E13">
    <cfRule type="cellIs" dxfId="29" priority="11" operator="greaterThan">
      <formula>0</formula>
    </cfRule>
  </conditionalFormatting>
  <conditionalFormatting sqref="E31">
    <cfRule type="cellIs" dxfId="28" priority="15" operator="greaterThan">
      <formula>0</formula>
    </cfRule>
  </conditionalFormatting>
  <conditionalFormatting sqref="E32 E34 E36 E38 E40">
    <cfRule type="cellIs" dxfId="27" priority="14" operator="greaterThan">
      <formula>0</formula>
    </cfRule>
  </conditionalFormatting>
  <conditionalFormatting sqref="E9">
    <cfRule type="cellIs" dxfId="26" priority="13" operator="greaterThan">
      <formula>0</formula>
    </cfRule>
  </conditionalFormatting>
  <conditionalFormatting sqref="E11">
    <cfRule type="cellIs" dxfId="25" priority="12" operator="greaterThan">
      <formula>0</formula>
    </cfRule>
  </conditionalFormatting>
  <conditionalFormatting sqref="E17">
    <cfRule type="cellIs" dxfId="24" priority="9" operator="greaterThan">
      <formula>0</formula>
    </cfRule>
  </conditionalFormatting>
  <conditionalFormatting sqref="E21">
    <cfRule type="cellIs" dxfId="23" priority="8" operator="greaterThan">
      <formula>0</formula>
    </cfRule>
  </conditionalFormatting>
  <conditionalFormatting sqref="E25">
    <cfRule type="cellIs" dxfId="22" priority="7" operator="greaterThan">
      <formula>0</formula>
    </cfRule>
  </conditionalFormatting>
  <conditionalFormatting sqref="E27">
    <cfRule type="cellIs" dxfId="21" priority="6" operator="greaterThan">
      <formula>0</formula>
    </cfRule>
  </conditionalFormatting>
  <conditionalFormatting sqref="E29">
    <cfRule type="cellIs" dxfId="20" priority="5" operator="greaterThan">
      <formula>0</formula>
    </cfRule>
  </conditionalFormatting>
  <conditionalFormatting sqref="E33">
    <cfRule type="cellIs" dxfId="19" priority="4" operator="greaterThan">
      <formula>0</formula>
    </cfRule>
  </conditionalFormatting>
  <conditionalFormatting sqref="E35">
    <cfRule type="cellIs" dxfId="18" priority="3" operator="greaterThan">
      <formula>0</formula>
    </cfRule>
  </conditionalFormatting>
  <conditionalFormatting sqref="E37">
    <cfRule type="cellIs" dxfId="17" priority="2" operator="greaterThan">
      <formula>0</formula>
    </cfRule>
  </conditionalFormatting>
  <conditionalFormatting sqref="E39">
    <cfRule type="cellIs" dxfId="16" priority="1" operator="greaterThan">
      <formula>0</formula>
    </cfRule>
  </conditionalFormatting>
  <pageMargins left="0.75" right="0.75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zoomScaleNormal="100" zoomScaleSheetLayoutView="100" workbookViewId="0">
      <pane ySplit="3" topLeftCell="A4" activePane="bottomLeft" state="frozen"/>
      <selection pane="bottomLeft" activeCell="B58" sqref="B58:E58"/>
    </sheetView>
  </sheetViews>
  <sheetFormatPr defaultRowHeight="12.75" x14ac:dyDescent="0.2"/>
  <cols>
    <col min="1" max="1" width="5.42578125" customWidth="1"/>
    <col min="2" max="2" width="58.85546875" customWidth="1"/>
    <col min="3" max="3" width="15.28515625" customWidth="1"/>
    <col min="4" max="4" width="8.7109375" customWidth="1"/>
    <col min="5" max="5" width="15.28515625" customWidth="1"/>
  </cols>
  <sheetData>
    <row r="1" spans="1:5" ht="25.5" x14ac:dyDescent="0.2">
      <c r="A1" s="29"/>
      <c r="B1" s="34" t="s">
        <v>119</v>
      </c>
      <c r="C1" s="29"/>
      <c r="D1" s="29"/>
      <c r="E1" s="29"/>
    </row>
    <row r="2" spans="1:5" x14ac:dyDescent="0.2">
      <c r="B2" s="30" t="s">
        <v>443</v>
      </c>
    </row>
    <row r="3" spans="1:5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</row>
    <row r="4" spans="1:5" x14ac:dyDescent="0.2">
      <c r="A4" s="29"/>
      <c r="B4" s="33" t="s">
        <v>471</v>
      </c>
      <c r="C4" s="29"/>
      <c r="D4" s="29"/>
      <c r="E4" s="29"/>
    </row>
    <row r="5" spans="1:5" x14ac:dyDescent="0.2">
      <c r="A5" s="36"/>
      <c r="B5" s="157" t="s">
        <v>35</v>
      </c>
      <c r="C5" s="158">
        <v>220000</v>
      </c>
      <c r="D5" s="159">
        <v>0</v>
      </c>
      <c r="E5" s="158">
        <f>C5*D5</f>
        <v>0</v>
      </c>
    </row>
    <row r="6" spans="1:5" x14ac:dyDescent="0.2">
      <c r="A6" s="36"/>
      <c r="B6" s="31" t="s">
        <v>36</v>
      </c>
      <c r="C6" s="156">
        <v>220000</v>
      </c>
      <c r="D6" s="29">
        <v>0</v>
      </c>
      <c r="E6" s="156">
        <f t="shared" ref="E6:E59" si="0">C6*D6</f>
        <v>0</v>
      </c>
    </row>
    <row r="7" spans="1:5" x14ac:dyDescent="0.2">
      <c r="A7" s="36"/>
      <c r="B7" s="157" t="s">
        <v>34</v>
      </c>
      <c r="C7" s="158">
        <v>115000</v>
      </c>
      <c r="D7" s="159">
        <v>0</v>
      </c>
      <c r="E7" s="158">
        <f t="shared" si="0"/>
        <v>0</v>
      </c>
    </row>
    <row r="8" spans="1:5" x14ac:dyDescent="0.2">
      <c r="A8" s="36"/>
      <c r="B8" s="31" t="s">
        <v>444</v>
      </c>
      <c r="C8" s="156">
        <v>190000</v>
      </c>
      <c r="D8" s="29">
        <v>0</v>
      </c>
      <c r="E8" s="156">
        <f t="shared" si="0"/>
        <v>0</v>
      </c>
    </row>
    <row r="9" spans="1:5" x14ac:dyDescent="0.2">
      <c r="A9" s="36"/>
      <c r="B9" s="157" t="s">
        <v>37</v>
      </c>
      <c r="C9" s="158">
        <v>390000</v>
      </c>
      <c r="D9" s="159">
        <v>0</v>
      </c>
      <c r="E9" s="158">
        <f t="shared" si="0"/>
        <v>0</v>
      </c>
    </row>
    <row r="10" spans="1:5" x14ac:dyDescent="0.2">
      <c r="A10" s="36"/>
      <c r="B10" s="31" t="s">
        <v>445</v>
      </c>
      <c r="C10" s="156">
        <v>420000</v>
      </c>
      <c r="D10" s="29">
        <v>0</v>
      </c>
      <c r="E10" s="156">
        <f t="shared" si="0"/>
        <v>0</v>
      </c>
    </row>
    <row r="11" spans="1:5" x14ac:dyDescent="0.2">
      <c r="A11" s="36"/>
      <c r="B11" s="157" t="s">
        <v>446</v>
      </c>
      <c r="C11" s="158">
        <v>450000</v>
      </c>
      <c r="D11" s="159">
        <v>0</v>
      </c>
      <c r="E11" s="158">
        <f t="shared" si="0"/>
        <v>0</v>
      </c>
    </row>
    <row r="12" spans="1:5" x14ac:dyDescent="0.2">
      <c r="A12" s="36"/>
      <c r="B12" s="31" t="s">
        <v>38</v>
      </c>
      <c r="C12" s="156">
        <v>495000</v>
      </c>
      <c r="D12" s="29">
        <v>0</v>
      </c>
      <c r="E12" s="156">
        <f t="shared" si="0"/>
        <v>0</v>
      </c>
    </row>
    <row r="13" spans="1:5" x14ac:dyDescent="0.2">
      <c r="A13" s="36"/>
      <c r="B13" s="33" t="s">
        <v>470</v>
      </c>
      <c r="C13" s="29"/>
      <c r="D13" s="29"/>
      <c r="E13" s="29"/>
    </row>
    <row r="14" spans="1:5" s="29" customFormat="1" x14ac:dyDescent="0.2">
      <c r="A14" s="36"/>
      <c r="B14" s="159" t="s">
        <v>448</v>
      </c>
      <c r="C14" s="158">
        <v>55000</v>
      </c>
      <c r="D14" s="159">
        <v>0</v>
      </c>
      <c r="E14" s="158">
        <f t="shared" ref="E14:E20" si="1">C14*D14</f>
        <v>0</v>
      </c>
    </row>
    <row r="15" spans="1:5" s="29" customFormat="1" x14ac:dyDescent="0.2">
      <c r="A15" s="36"/>
      <c r="B15" s="29" t="s">
        <v>449</v>
      </c>
      <c r="C15" s="156">
        <v>90000</v>
      </c>
      <c r="D15" s="29">
        <v>0</v>
      </c>
      <c r="E15" s="156">
        <f t="shared" si="1"/>
        <v>0</v>
      </c>
    </row>
    <row r="16" spans="1:5" s="29" customFormat="1" x14ac:dyDescent="0.2">
      <c r="A16" s="36"/>
      <c r="B16" s="159" t="s">
        <v>450</v>
      </c>
      <c r="C16" s="158">
        <v>90000</v>
      </c>
      <c r="D16" s="159">
        <v>0</v>
      </c>
      <c r="E16" s="158">
        <f t="shared" si="1"/>
        <v>0</v>
      </c>
    </row>
    <row r="17" spans="1:5" s="29" customFormat="1" x14ac:dyDescent="0.2">
      <c r="A17" s="36"/>
      <c r="B17" s="29" t="s">
        <v>451</v>
      </c>
      <c r="C17" s="156">
        <v>190000</v>
      </c>
      <c r="D17" s="29">
        <v>0</v>
      </c>
      <c r="E17" s="156">
        <f t="shared" si="1"/>
        <v>0</v>
      </c>
    </row>
    <row r="18" spans="1:5" s="29" customFormat="1" x14ac:dyDescent="0.2">
      <c r="A18" s="36"/>
      <c r="B18" s="159" t="s">
        <v>452</v>
      </c>
      <c r="C18" s="158">
        <v>120000</v>
      </c>
      <c r="D18" s="159">
        <v>0</v>
      </c>
      <c r="E18" s="158">
        <f t="shared" si="1"/>
        <v>0</v>
      </c>
    </row>
    <row r="19" spans="1:5" s="29" customFormat="1" x14ac:dyDescent="0.2">
      <c r="A19" s="36"/>
      <c r="B19" s="29" t="s">
        <v>453</v>
      </c>
      <c r="C19" s="156">
        <v>90000</v>
      </c>
      <c r="D19" s="29">
        <v>0</v>
      </c>
      <c r="E19" s="156">
        <f t="shared" si="1"/>
        <v>0</v>
      </c>
    </row>
    <row r="20" spans="1:5" s="29" customFormat="1" x14ac:dyDescent="0.2">
      <c r="A20" s="36"/>
      <c r="B20" s="159" t="s">
        <v>454</v>
      </c>
      <c r="C20" s="158">
        <v>125000</v>
      </c>
      <c r="D20" s="159">
        <v>0</v>
      </c>
      <c r="E20" s="158">
        <f t="shared" si="1"/>
        <v>0</v>
      </c>
    </row>
    <row r="21" spans="1:5" x14ac:dyDescent="0.2">
      <c r="A21" s="36"/>
      <c r="B21" s="29" t="s">
        <v>455</v>
      </c>
      <c r="C21" s="156">
        <v>240000</v>
      </c>
      <c r="D21" s="29">
        <v>0</v>
      </c>
      <c r="E21" s="156">
        <f t="shared" si="0"/>
        <v>0</v>
      </c>
    </row>
    <row r="22" spans="1:5" x14ac:dyDescent="0.2">
      <c r="A22" s="36"/>
      <c r="B22" s="159" t="s">
        <v>456</v>
      </c>
      <c r="C22" s="158">
        <v>240000</v>
      </c>
      <c r="D22" s="159">
        <v>0</v>
      </c>
      <c r="E22" s="158">
        <f t="shared" si="0"/>
        <v>0</v>
      </c>
    </row>
    <row r="23" spans="1:5" x14ac:dyDescent="0.2">
      <c r="A23" s="36"/>
      <c r="B23" s="29" t="s">
        <v>457</v>
      </c>
      <c r="C23" s="156">
        <v>220000</v>
      </c>
      <c r="D23" s="29">
        <v>0</v>
      </c>
      <c r="E23" s="156">
        <f t="shared" si="0"/>
        <v>0</v>
      </c>
    </row>
    <row r="24" spans="1:5" x14ac:dyDescent="0.2">
      <c r="A24" s="36"/>
      <c r="B24" s="159" t="s">
        <v>458</v>
      </c>
      <c r="C24" s="158">
        <v>80000</v>
      </c>
      <c r="D24" s="159">
        <v>0</v>
      </c>
      <c r="E24" s="158">
        <f t="shared" si="0"/>
        <v>0</v>
      </c>
    </row>
    <row r="25" spans="1:5" x14ac:dyDescent="0.2">
      <c r="A25" s="36"/>
      <c r="B25" s="29" t="s">
        <v>459</v>
      </c>
      <c r="C25" s="156">
        <v>80000</v>
      </c>
      <c r="D25" s="29">
        <v>0</v>
      </c>
      <c r="E25" s="156">
        <f t="shared" si="0"/>
        <v>0</v>
      </c>
    </row>
    <row r="26" spans="1:5" x14ac:dyDescent="0.2">
      <c r="A26" s="36"/>
      <c r="B26" s="159" t="s">
        <v>460</v>
      </c>
      <c r="C26" s="158">
        <v>250000</v>
      </c>
      <c r="D26" s="159">
        <v>0</v>
      </c>
      <c r="E26" s="158">
        <f t="shared" si="0"/>
        <v>0</v>
      </c>
    </row>
    <row r="27" spans="1:5" x14ac:dyDescent="0.2">
      <c r="A27" s="36"/>
      <c r="B27" s="29" t="s">
        <v>461</v>
      </c>
      <c r="C27" s="156">
        <v>290000</v>
      </c>
      <c r="D27" s="29">
        <v>0</v>
      </c>
      <c r="E27" s="156">
        <f t="shared" si="0"/>
        <v>0</v>
      </c>
    </row>
    <row r="28" spans="1:5" x14ac:dyDescent="0.2">
      <c r="A28" s="36"/>
      <c r="B28" s="159" t="s">
        <v>462</v>
      </c>
      <c r="C28" s="158">
        <v>90000</v>
      </c>
      <c r="D28" s="159">
        <v>0</v>
      </c>
      <c r="E28" s="158">
        <f t="shared" si="0"/>
        <v>0</v>
      </c>
    </row>
    <row r="29" spans="1:5" x14ac:dyDescent="0.2">
      <c r="A29" s="36"/>
      <c r="B29" s="29" t="s">
        <v>463</v>
      </c>
      <c r="C29" s="156">
        <v>160000</v>
      </c>
      <c r="D29" s="29">
        <v>0</v>
      </c>
      <c r="E29" s="156">
        <f t="shared" si="0"/>
        <v>0</v>
      </c>
    </row>
    <row r="30" spans="1:5" x14ac:dyDescent="0.2">
      <c r="A30" s="36"/>
      <c r="B30" s="159" t="s">
        <v>464</v>
      </c>
      <c r="C30" s="158">
        <v>200000</v>
      </c>
      <c r="D30" s="159">
        <v>0</v>
      </c>
      <c r="E30" s="158">
        <f t="shared" si="0"/>
        <v>0</v>
      </c>
    </row>
    <row r="31" spans="1:5" x14ac:dyDescent="0.2">
      <c r="A31" s="36"/>
      <c r="B31" s="29" t="s">
        <v>465</v>
      </c>
      <c r="C31" s="156">
        <v>290000</v>
      </c>
      <c r="D31" s="29">
        <v>0</v>
      </c>
      <c r="E31" s="156">
        <f t="shared" si="0"/>
        <v>0</v>
      </c>
    </row>
    <row r="32" spans="1:5" x14ac:dyDescent="0.2">
      <c r="A32" s="36"/>
      <c r="B32" s="159" t="s">
        <v>466</v>
      </c>
      <c r="C32" s="158">
        <v>300000</v>
      </c>
      <c r="D32" s="159">
        <v>0</v>
      </c>
      <c r="E32" s="158">
        <f t="shared" si="0"/>
        <v>0</v>
      </c>
    </row>
    <row r="33" spans="1:5" x14ac:dyDescent="0.2">
      <c r="A33" s="36"/>
      <c r="B33" s="29" t="s">
        <v>467</v>
      </c>
      <c r="C33" s="156">
        <v>300000</v>
      </c>
      <c r="D33" s="29">
        <v>0</v>
      </c>
      <c r="E33" s="156">
        <f t="shared" si="0"/>
        <v>0</v>
      </c>
    </row>
    <row r="34" spans="1:5" x14ac:dyDescent="0.2">
      <c r="A34" s="36"/>
      <c r="B34" s="159" t="s">
        <v>468</v>
      </c>
      <c r="C34" s="158">
        <v>300000</v>
      </c>
      <c r="D34" s="159">
        <v>0</v>
      </c>
      <c r="E34" s="158">
        <f t="shared" si="0"/>
        <v>0</v>
      </c>
    </row>
    <row r="35" spans="1:5" x14ac:dyDescent="0.2">
      <c r="A35" s="36"/>
      <c r="B35" s="29"/>
      <c r="C35" s="29"/>
      <c r="D35" s="29"/>
      <c r="E35" s="29"/>
    </row>
    <row r="36" spans="1:5" x14ac:dyDescent="0.2">
      <c r="A36" s="36"/>
      <c r="B36" s="33" t="s">
        <v>40</v>
      </c>
      <c r="C36" s="29"/>
      <c r="D36" s="29"/>
      <c r="E36" s="29"/>
    </row>
    <row r="37" spans="1:5" x14ac:dyDescent="0.2">
      <c r="A37" s="36"/>
      <c r="B37" s="30" t="s">
        <v>30</v>
      </c>
      <c r="C37" s="29"/>
      <c r="D37" s="29"/>
      <c r="E37" s="29"/>
    </row>
    <row r="38" spans="1:5" x14ac:dyDescent="0.2">
      <c r="A38" s="36"/>
      <c r="B38" s="35" t="s">
        <v>404</v>
      </c>
      <c r="C38" s="29"/>
      <c r="D38" s="29"/>
      <c r="E38" s="29"/>
    </row>
    <row r="39" spans="1:5" x14ac:dyDescent="0.2">
      <c r="A39" s="36"/>
      <c r="B39" s="160" t="s">
        <v>126</v>
      </c>
      <c r="C39" s="158">
        <v>21000</v>
      </c>
      <c r="D39" s="159">
        <v>0</v>
      </c>
      <c r="E39" s="159">
        <f t="shared" si="0"/>
        <v>0</v>
      </c>
    </row>
    <row r="40" spans="1:5" x14ac:dyDescent="0.2">
      <c r="A40" s="36"/>
      <c r="B40" s="32" t="s">
        <v>127</v>
      </c>
      <c r="C40" s="156">
        <v>28000</v>
      </c>
      <c r="D40" s="29">
        <v>0</v>
      </c>
      <c r="E40" s="29">
        <f t="shared" si="0"/>
        <v>0</v>
      </c>
    </row>
    <row r="41" spans="1:5" x14ac:dyDescent="0.2">
      <c r="A41" s="36"/>
      <c r="B41" s="160" t="s">
        <v>128</v>
      </c>
      <c r="C41" s="158">
        <v>33000</v>
      </c>
      <c r="D41" s="159">
        <v>0</v>
      </c>
      <c r="E41" s="159">
        <f t="shared" si="0"/>
        <v>0</v>
      </c>
    </row>
    <row r="42" spans="1:5" x14ac:dyDescent="0.2">
      <c r="A42" s="36"/>
      <c r="B42" s="35" t="s">
        <v>26</v>
      </c>
      <c r="C42" s="29"/>
      <c r="D42" s="29"/>
      <c r="E42" s="29"/>
    </row>
    <row r="43" spans="1:5" x14ac:dyDescent="0.2">
      <c r="A43" s="36"/>
      <c r="B43" s="160" t="s">
        <v>126</v>
      </c>
      <c r="C43" s="159">
        <f>C39*1.5</f>
        <v>31500</v>
      </c>
      <c r="D43" s="159">
        <v>0</v>
      </c>
      <c r="E43" s="159">
        <f t="shared" si="0"/>
        <v>0</v>
      </c>
    </row>
    <row r="44" spans="1:5" x14ac:dyDescent="0.2">
      <c r="A44" s="36"/>
      <c r="B44" s="32" t="s">
        <v>127</v>
      </c>
      <c r="C44" s="29">
        <f t="shared" ref="C44:C45" si="2">C40*1.5</f>
        <v>42000</v>
      </c>
      <c r="D44" s="29">
        <v>0</v>
      </c>
      <c r="E44" s="29">
        <f t="shared" si="0"/>
        <v>0</v>
      </c>
    </row>
    <row r="45" spans="1:5" x14ac:dyDescent="0.2">
      <c r="A45" s="36"/>
      <c r="B45" s="160" t="s">
        <v>128</v>
      </c>
      <c r="C45" s="159">
        <f t="shared" si="2"/>
        <v>49500</v>
      </c>
      <c r="D45" s="159">
        <v>0</v>
      </c>
      <c r="E45" s="159">
        <f t="shared" si="0"/>
        <v>0</v>
      </c>
    </row>
    <row r="46" spans="1:5" s="29" customFormat="1" x14ac:dyDescent="0.2">
      <c r="A46" s="36"/>
      <c r="B46" s="32" t="s">
        <v>29</v>
      </c>
      <c r="C46" s="39">
        <v>50000</v>
      </c>
      <c r="D46" s="29">
        <v>0</v>
      </c>
      <c r="E46" s="29">
        <f t="shared" ref="E46" si="3">C46*D46</f>
        <v>0</v>
      </c>
    </row>
    <row r="47" spans="1:5" x14ac:dyDescent="0.2">
      <c r="A47" s="36"/>
      <c r="B47" s="30"/>
      <c r="C47" s="29"/>
      <c r="D47" s="29"/>
      <c r="E47" s="29"/>
    </row>
    <row r="48" spans="1:5" ht="25.5" x14ac:dyDescent="0.2">
      <c r="A48" s="36"/>
      <c r="B48" s="161" t="s">
        <v>472</v>
      </c>
      <c r="C48" s="159">
        <v>30000</v>
      </c>
      <c r="D48" s="159">
        <v>0</v>
      </c>
      <c r="E48" s="159">
        <f t="shared" si="0"/>
        <v>0</v>
      </c>
    </row>
    <row r="49" spans="1:5" x14ac:dyDescent="0.2">
      <c r="A49" s="36"/>
      <c r="B49" s="30" t="s">
        <v>104</v>
      </c>
      <c r="C49" s="29"/>
      <c r="D49" s="29"/>
      <c r="E49" s="29"/>
    </row>
    <row r="50" spans="1:5" ht="25.5" x14ac:dyDescent="0.2">
      <c r="A50" s="36"/>
      <c r="B50" s="162" t="s">
        <v>473</v>
      </c>
      <c r="C50" s="159">
        <v>110000</v>
      </c>
      <c r="D50" s="159">
        <v>0</v>
      </c>
      <c r="E50" s="159">
        <f t="shared" si="0"/>
        <v>0</v>
      </c>
    </row>
    <row r="51" spans="1:5" x14ac:dyDescent="0.2">
      <c r="A51" s="36"/>
      <c r="B51" s="32" t="s">
        <v>474</v>
      </c>
      <c r="C51" s="39">
        <v>150000</v>
      </c>
      <c r="D51" s="29">
        <v>0</v>
      </c>
      <c r="E51" s="29">
        <f t="shared" si="0"/>
        <v>0</v>
      </c>
    </row>
    <row r="52" spans="1:5" x14ac:dyDescent="0.2">
      <c r="A52" s="36"/>
      <c r="B52" s="160" t="s">
        <v>475</v>
      </c>
      <c r="C52" s="163">
        <v>150000</v>
      </c>
      <c r="D52" s="159">
        <v>0</v>
      </c>
      <c r="E52" s="159">
        <f t="shared" si="0"/>
        <v>0</v>
      </c>
    </row>
    <row r="53" spans="1:5" s="29" customFormat="1" x14ac:dyDescent="0.2">
      <c r="A53" s="36"/>
      <c r="B53" s="32" t="s">
        <v>476</v>
      </c>
      <c r="C53" s="39">
        <v>250000</v>
      </c>
      <c r="D53" s="29">
        <v>0</v>
      </c>
      <c r="E53" s="29">
        <f t="shared" si="0"/>
        <v>0</v>
      </c>
    </row>
    <row r="54" spans="1:5" x14ac:dyDescent="0.2">
      <c r="A54" s="36"/>
      <c r="B54" s="32"/>
      <c r="C54" s="39"/>
      <c r="D54" s="29"/>
      <c r="E54" s="29"/>
    </row>
    <row r="55" spans="1:5" x14ac:dyDescent="0.2">
      <c r="A55" s="36"/>
      <c r="B55" s="164" t="s">
        <v>117</v>
      </c>
      <c r="C55" s="163">
        <v>190000</v>
      </c>
      <c r="D55" s="159">
        <v>0</v>
      </c>
      <c r="E55" s="159">
        <f t="shared" si="0"/>
        <v>0</v>
      </c>
    </row>
    <row r="56" spans="1:5" x14ac:dyDescent="0.2">
      <c r="A56" s="36"/>
      <c r="B56" s="32" t="s">
        <v>29</v>
      </c>
      <c r="C56" s="39">
        <v>50000</v>
      </c>
      <c r="D56" s="29">
        <v>0</v>
      </c>
      <c r="E56" s="29">
        <f t="shared" si="0"/>
        <v>0</v>
      </c>
    </row>
    <row r="57" spans="1:5" s="29" customFormat="1" x14ac:dyDescent="0.2">
      <c r="A57" s="36"/>
      <c r="B57" s="32"/>
      <c r="C57" s="39"/>
    </row>
    <row r="58" spans="1:5" x14ac:dyDescent="0.2">
      <c r="A58" s="36"/>
      <c r="B58" s="164" t="s">
        <v>105</v>
      </c>
      <c r="C58" s="159">
        <f>SUM(E5:E34)*0.15</f>
        <v>0</v>
      </c>
      <c r="D58" s="159">
        <v>0</v>
      </c>
      <c r="E58" s="159">
        <f t="shared" si="0"/>
        <v>0</v>
      </c>
    </row>
    <row r="59" spans="1:5" x14ac:dyDescent="0.2">
      <c r="A59" s="36"/>
      <c r="B59" s="30" t="s">
        <v>106</v>
      </c>
      <c r="C59" s="29">
        <f>SUM(E5:E34)*0.15</f>
        <v>0</v>
      </c>
      <c r="D59" s="29">
        <v>0</v>
      </c>
      <c r="E59" s="29">
        <f t="shared" si="0"/>
        <v>0</v>
      </c>
    </row>
    <row r="60" spans="1:5" x14ac:dyDescent="0.2">
      <c r="A60" s="36"/>
      <c r="B60" s="29"/>
      <c r="C60" s="29"/>
      <c r="D60" s="29"/>
      <c r="E60" s="29"/>
    </row>
    <row r="61" spans="1:5" x14ac:dyDescent="0.2">
      <c r="A61" s="36"/>
      <c r="B61" s="38" t="s">
        <v>27</v>
      </c>
      <c r="C61" s="29"/>
      <c r="D61" s="29"/>
      <c r="E61" s="30">
        <f>SUM(E5:E59)</f>
        <v>0</v>
      </c>
    </row>
    <row r="63" spans="1:5" x14ac:dyDescent="0.2">
      <c r="A63" s="29"/>
      <c r="B63" s="37"/>
      <c r="C63" s="29"/>
      <c r="D63" s="29"/>
      <c r="E63" s="29"/>
    </row>
  </sheetData>
  <phoneticPr fontId="3" type="noConversion"/>
  <conditionalFormatting sqref="D35:D45 D1:D13 D58:D1048576 D47:D55">
    <cfRule type="cellIs" dxfId="15" priority="14" operator="greaterThan">
      <formula>0</formula>
    </cfRule>
  </conditionalFormatting>
  <conditionalFormatting sqref="D14:D17 D19 D21 D23 D25 D27 D29 D31 D33">
    <cfRule type="cellIs" dxfId="14" priority="12" operator="greaterThan">
      <formula>0</formula>
    </cfRule>
  </conditionalFormatting>
  <conditionalFormatting sqref="D46">
    <cfRule type="cellIs" dxfId="13" priority="11" operator="greaterThan">
      <formula>0</formula>
    </cfRule>
  </conditionalFormatting>
  <conditionalFormatting sqref="D56:D57">
    <cfRule type="cellIs" dxfId="12" priority="10" operator="greaterThan">
      <formula>0</formula>
    </cfRule>
  </conditionalFormatting>
  <conditionalFormatting sqref="D18">
    <cfRule type="cellIs" dxfId="11" priority="9" operator="greaterThan">
      <formula>0</formula>
    </cfRule>
  </conditionalFormatting>
  <conditionalFormatting sqref="D20">
    <cfRule type="cellIs" dxfId="10" priority="8" operator="greaterThan">
      <formula>0</formula>
    </cfRule>
  </conditionalFormatting>
  <conditionalFormatting sqref="D22">
    <cfRule type="cellIs" dxfId="9" priority="7" operator="greaterThan">
      <formula>0</formula>
    </cfRule>
  </conditionalFormatting>
  <conditionalFormatting sqref="D24">
    <cfRule type="cellIs" dxfId="8" priority="6" operator="greaterThan">
      <formula>0</formula>
    </cfRule>
  </conditionalFormatting>
  <conditionalFormatting sqref="D26">
    <cfRule type="cellIs" dxfId="7" priority="5" operator="greaterThan">
      <formula>0</formula>
    </cfRule>
  </conditionalFormatting>
  <conditionalFormatting sqref="D28">
    <cfRule type="cellIs" dxfId="6" priority="4" operator="greaterThan">
      <formula>0</formula>
    </cfRule>
  </conditionalFormatting>
  <conditionalFormatting sqref="D30">
    <cfRule type="cellIs" dxfId="5" priority="3" operator="greaterThan">
      <formula>0</formula>
    </cfRule>
  </conditionalFormatting>
  <conditionalFormatting sqref="D32">
    <cfRule type="cellIs" dxfId="4" priority="2" operator="greaterThan">
      <formula>0</formula>
    </cfRule>
  </conditionalFormatting>
  <conditionalFormatting sqref="D34">
    <cfRule type="cellIs" dxfId="3" priority="1" operator="greaterThan">
      <formula>0</formula>
    </cfRule>
  </conditionalFormatting>
  <pageMargins left="0.75" right="0.75" top="1" bottom="1" header="0.5" footer="0.5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45" sqref="C45"/>
    </sheetView>
  </sheetViews>
  <sheetFormatPr defaultRowHeight="12.75" x14ac:dyDescent="0.2"/>
  <cols>
    <col min="1" max="1" width="5.42578125" style="29" customWidth="1"/>
    <col min="2" max="2" width="64.140625" style="29" customWidth="1"/>
    <col min="3" max="3" width="15.28515625" style="29" customWidth="1"/>
    <col min="4" max="4" width="8.7109375" style="29" customWidth="1"/>
    <col min="5" max="5" width="15.28515625" style="29" customWidth="1"/>
    <col min="6" max="16384" width="9.140625" style="29"/>
  </cols>
  <sheetData>
    <row r="1" spans="1:5" ht="25.5" x14ac:dyDescent="0.2">
      <c r="B1" s="34" t="s">
        <v>469</v>
      </c>
    </row>
    <row r="2" spans="1:5" x14ac:dyDescent="0.2">
      <c r="B2" s="30" t="s">
        <v>443</v>
      </c>
    </row>
    <row r="3" spans="1:5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</row>
    <row r="4" spans="1:5" x14ac:dyDescent="0.2">
      <c r="B4" s="33" t="s">
        <v>33</v>
      </c>
    </row>
    <row r="5" spans="1:5" x14ac:dyDescent="0.2">
      <c r="A5" s="36"/>
      <c r="B5" s="157" t="s">
        <v>447</v>
      </c>
      <c r="C5" s="158">
        <v>279000</v>
      </c>
      <c r="D5" s="159">
        <v>0</v>
      </c>
      <c r="E5" s="158">
        <f t="shared" ref="E5:E46" si="0">C5*D5</f>
        <v>0</v>
      </c>
    </row>
    <row r="6" spans="1:5" x14ac:dyDescent="0.2">
      <c r="A6" s="36"/>
      <c r="B6" s="31"/>
    </row>
    <row r="7" spans="1:5" x14ac:dyDescent="0.2">
      <c r="A7" s="36"/>
      <c r="B7" s="33" t="s">
        <v>39</v>
      </c>
    </row>
    <row r="8" spans="1:5" x14ac:dyDescent="0.2">
      <c r="A8" s="36"/>
      <c r="B8" s="159" t="s">
        <v>477</v>
      </c>
      <c r="C8" s="158">
        <v>55000</v>
      </c>
      <c r="D8" s="159">
        <v>0</v>
      </c>
      <c r="E8" s="158">
        <f t="shared" ref="E8:E14" si="1">C8*D8</f>
        <v>0</v>
      </c>
    </row>
    <row r="9" spans="1:5" x14ac:dyDescent="0.2">
      <c r="A9" s="36"/>
      <c r="B9" s="29" t="s">
        <v>478</v>
      </c>
      <c r="C9" s="156">
        <v>90000</v>
      </c>
      <c r="D9" s="29">
        <v>0</v>
      </c>
      <c r="E9" s="156">
        <f t="shared" si="1"/>
        <v>0</v>
      </c>
    </row>
    <row r="10" spans="1:5" x14ac:dyDescent="0.2">
      <c r="A10" s="36"/>
      <c r="B10" s="159" t="s">
        <v>479</v>
      </c>
      <c r="C10" s="158">
        <v>269000</v>
      </c>
      <c r="D10" s="159">
        <v>0</v>
      </c>
      <c r="E10" s="158">
        <f t="shared" si="1"/>
        <v>0</v>
      </c>
    </row>
    <row r="11" spans="1:5" x14ac:dyDescent="0.2">
      <c r="A11" s="36"/>
      <c r="B11" s="29" t="s">
        <v>480</v>
      </c>
      <c r="C11" s="156">
        <v>90000</v>
      </c>
      <c r="D11" s="29">
        <v>0</v>
      </c>
      <c r="E11" s="156">
        <f t="shared" si="1"/>
        <v>0</v>
      </c>
    </row>
    <row r="12" spans="1:5" x14ac:dyDescent="0.2">
      <c r="A12" s="36"/>
      <c r="B12" s="159" t="s">
        <v>481</v>
      </c>
      <c r="C12" s="158">
        <v>125000</v>
      </c>
      <c r="D12" s="159">
        <v>0</v>
      </c>
      <c r="E12" s="158">
        <f t="shared" si="1"/>
        <v>0</v>
      </c>
    </row>
    <row r="13" spans="1:5" x14ac:dyDescent="0.2">
      <c r="A13" s="36"/>
      <c r="B13" s="29" t="s">
        <v>455</v>
      </c>
      <c r="C13" s="156">
        <v>240000</v>
      </c>
      <c r="D13" s="29">
        <v>0</v>
      </c>
      <c r="E13" s="156">
        <f t="shared" si="1"/>
        <v>0</v>
      </c>
    </row>
    <row r="14" spans="1:5" x14ac:dyDescent="0.2">
      <c r="A14" s="36"/>
      <c r="B14" s="159" t="s">
        <v>482</v>
      </c>
      <c r="C14" s="158">
        <v>240000</v>
      </c>
      <c r="D14" s="159">
        <v>0</v>
      </c>
      <c r="E14" s="158">
        <f t="shared" si="1"/>
        <v>0</v>
      </c>
    </row>
    <row r="15" spans="1:5" x14ac:dyDescent="0.2">
      <c r="A15" s="36"/>
      <c r="B15" s="29" t="s">
        <v>457</v>
      </c>
      <c r="C15" s="156">
        <v>220000</v>
      </c>
      <c r="D15" s="29">
        <v>0</v>
      </c>
      <c r="E15" s="156">
        <f t="shared" si="0"/>
        <v>0</v>
      </c>
    </row>
    <row r="16" spans="1:5" x14ac:dyDescent="0.2">
      <c r="A16" s="36"/>
      <c r="B16" s="159" t="s">
        <v>483</v>
      </c>
      <c r="C16" s="158">
        <v>89000</v>
      </c>
      <c r="D16" s="159">
        <v>0</v>
      </c>
      <c r="E16" s="158">
        <f t="shared" si="0"/>
        <v>0</v>
      </c>
    </row>
    <row r="17" spans="1:5" x14ac:dyDescent="0.2">
      <c r="A17" s="36"/>
      <c r="B17" s="29" t="s">
        <v>484</v>
      </c>
      <c r="C17" s="156">
        <v>139000</v>
      </c>
      <c r="D17" s="29">
        <v>0</v>
      </c>
      <c r="E17" s="156">
        <f t="shared" si="0"/>
        <v>0</v>
      </c>
    </row>
    <row r="18" spans="1:5" x14ac:dyDescent="0.2">
      <c r="A18" s="36"/>
      <c r="B18" s="159" t="s">
        <v>485</v>
      </c>
      <c r="C18" s="158">
        <v>89000</v>
      </c>
      <c r="D18" s="159">
        <v>0</v>
      </c>
      <c r="E18" s="158">
        <f t="shared" si="0"/>
        <v>0</v>
      </c>
    </row>
    <row r="19" spans="1:5" x14ac:dyDescent="0.2">
      <c r="A19" s="36"/>
      <c r="B19" s="29" t="s">
        <v>486</v>
      </c>
      <c r="C19" s="156">
        <v>179000</v>
      </c>
      <c r="D19" s="29">
        <v>0</v>
      </c>
      <c r="E19" s="156">
        <f t="shared" si="0"/>
        <v>0</v>
      </c>
    </row>
    <row r="20" spans="1:5" x14ac:dyDescent="0.2">
      <c r="A20" s="36"/>
      <c r="B20" s="159" t="s">
        <v>487</v>
      </c>
      <c r="C20" s="158">
        <v>190000</v>
      </c>
      <c r="D20" s="159">
        <v>0</v>
      </c>
      <c r="E20" s="158">
        <f t="shared" si="0"/>
        <v>0</v>
      </c>
    </row>
    <row r="21" spans="1:5" x14ac:dyDescent="0.2">
      <c r="A21" s="36"/>
      <c r="B21" s="29" t="s">
        <v>488</v>
      </c>
      <c r="C21" s="156">
        <v>89000</v>
      </c>
      <c r="D21" s="29">
        <v>0</v>
      </c>
      <c r="E21" s="156">
        <f t="shared" si="0"/>
        <v>0</v>
      </c>
    </row>
    <row r="22" spans="1:5" x14ac:dyDescent="0.2">
      <c r="A22" s="36"/>
      <c r="B22" s="159" t="s">
        <v>489</v>
      </c>
      <c r="C22" s="158">
        <v>169000</v>
      </c>
      <c r="D22" s="159">
        <v>0</v>
      </c>
      <c r="E22" s="158">
        <f t="shared" si="0"/>
        <v>0</v>
      </c>
    </row>
    <row r="23" spans="1:5" x14ac:dyDescent="0.2">
      <c r="A23" s="36"/>
      <c r="B23" s="29" t="s">
        <v>490</v>
      </c>
      <c r="C23" s="156">
        <v>200000</v>
      </c>
      <c r="D23" s="29">
        <v>0</v>
      </c>
      <c r="E23" s="156">
        <f t="shared" si="0"/>
        <v>0</v>
      </c>
    </row>
    <row r="24" spans="1:5" x14ac:dyDescent="0.2">
      <c r="A24" s="36"/>
      <c r="B24" s="159" t="s">
        <v>491</v>
      </c>
      <c r="C24" s="158">
        <v>289000</v>
      </c>
      <c r="D24" s="159">
        <v>0</v>
      </c>
      <c r="E24" s="158">
        <f t="shared" si="0"/>
        <v>0</v>
      </c>
    </row>
    <row r="25" spans="1:5" x14ac:dyDescent="0.2">
      <c r="A25" s="36"/>
      <c r="B25" s="29" t="s">
        <v>492</v>
      </c>
      <c r="C25" s="156">
        <v>119000</v>
      </c>
      <c r="D25" s="29">
        <v>0</v>
      </c>
      <c r="E25" s="156">
        <f t="shared" si="0"/>
        <v>0</v>
      </c>
    </row>
    <row r="26" spans="1:5" x14ac:dyDescent="0.2">
      <c r="A26" s="36"/>
      <c r="B26" s="159" t="s">
        <v>493</v>
      </c>
      <c r="C26" s="158">
        <v>279000</v>
      </c>
      <c r="D26" s="159">
        <v>0</v>
      </c>
      <c r="E26" s="158">
        <f t="shared" si="0"/>
        <v>0</v>
      </c>
    </row>
    <row r="27" spans="1:5" x14ac:dyDescent="0.2">
      <c r="A27" s="36"/>
    </row>
    <row r="28" spans="1:5" x14ac:dyDescent="0.2">
      <c r="A28" s="36"/>
      <c r="B28" s="33" t="s">
        <v>40</v>
      </c>
    </row>
    <row r="29" spans="1:5" x14ac:dyDescent="0.2">
      <c r="A29" s="36"/>
      <c r="B29" s="30" t="s">
        <v>30</v>
      </c>
    </row>
    <row r="30" spans="1:5" x14ac:dyDescent="0.2">
      <c r="A30" s="36"/>
      <c r="B30" s="35" t="s">
        <v>404</v>
      </c>
    </row>
    <row r="31" spans="1:5" x14ac:dyDescent="0.2">
      <c r="A31" s="36"/>
      <c r="B31" s="160" t="s">
        <v>494</v>
      </c>
      <c r="C31" s="158">
        <v>21000</v>
      </c>
      <c r="D31" s="159">
        <v>0</v>
      </c>
      <c r="E31" s="159">
        <f t="shared" si="0"/>
        <v>0</v>
      </c>
    </row>
    <row r="32" spans="1:5" x14ac:dyDescent="0.2">
      <c r="A32" s="36"/>
      <c r="B32" s="32" t="s">
        <v>495</v>
      </c>
      <c r="C32" s="156">
        <v>28000</v>
      </c>
      <c r="D32" s="29">
        <v>0</v>
      </c>
      <c r="E32" s="29">
        <f t="shared" si="0"/>
        <v>0</v>
      </c>
    </row>
    <row r="33" spans="1:5" x14ac:dyDescent="0.2">
      <c r="A33" s="36"/>
      <c r="B33" s="160" t="s">
        <v>496</v>
      </c>
      <c r="C33" s="158">
        <v>33000</v>
      </c>
      <c r="D33" s="159">
        <v>0</v>
      </c>
      <c r="E33" s="159">
        <f t="shared" si="0"/>
        <v>0</v>
      </c>
    </row>
    <row r="34" spans="1:5" x14ac:dyDescent="0.2">
      <c r="A34" s="36"/>
      <c r="B34" s="35" t="s">
        <v>26</v>
      </c>
    </row>
    <row r="35" spans="1:5" x14ac:dyDescent="0.2">
      <c r="A35" s="36"/>
      <c r="B35" s="160" t="s">
        <v>498</v>
      </c>
      <c r="C35" s="159">
        <f>C31*1.5</f>
        <v>31500</v>
      </c>
      <c r="D35" s="159">
        <v>0</v>
      </c>
      <c r="E35" s="159">
        <f t="shared" si="0"/>
        <v>0</v>
      </c>
    </row>
    <row r="36" spans="1:5" x14ac:dyDescent="0.2">
      <c r="A36" s="36"/>
      <c r="B36" s="32" t="s">
        <v>499</v>
      </c>
      <c r="C36" s="29">
        <f t="shared" ref="C36:C37" si="2">C32*1.5</f>
        <v>42000</v>
      </c>
      <c r="D36" s="29">
        <v>0</v>
      </c>
      <c r="E36" s="29">
        <f t="shared" si="0"/>
        <v>0</v>
      </c>
    </row>
    <row r="37" spans="1:5" x14ac:dyDescent="0.2">
      <c r="A37" s="36"/>
      <c r="B37" s="160" t="s">
        <v>500</v>
      </c>
      <c r="C37" s="159">
        <f t="shared" si="2"/>
        <v>49500</v>
      </c>
      <c r="D37" s="159">
        <v>0</v>
      </c>
      <c r="E37" s="159">
        <f t="shared" si="0"/>
        <v>0</v>
      </c>
    </row>
    <row r="38" spans="1:5" x14ac:dyDescent="0.2">
      <c r="A38" s="36"/>
      <c r="B38" s="32" t="s">
        <v>29</v>
      </c>
      <c r="C38" s="39">
        <v>50000</v>
      </c>
      <c r="D38" s="29">
        <v>0</v>
      </c>
      <c r="E38" s="29">
        <f t="shared" ref="E38" si="3">C38*D38</f>
        <v>0</v>
      </c>
    </row>
    <row r="39" spans="1:5" x14ac:dyDescent="0.2">
      <c r="A39" s="36"/>
      <c r="B39" s="30"/>
    </row>
    <row r="40" spans="1:5" ht="25.5" x14ac:dyDescent="0.2">
      <c r="A40" s="36"/>
      <c r="B40" s="165" t="s">
        <v>497</v>
      </c>
      <c r="C40" s="159">
        <v>30000</v>
      </c>
      <c r="D40" s="159">
        <v>0</v>
      </c>
      <c r="E40" s="159">
        <f t="shared" si="0"/>
        <v>0</v>
      </c>
    </row>
    <row r="41" spans="1:5" x14ac:dyDescent="0.2">
      <c r="A41" s="36"/>
      <c r="B41" s="32"/>
      <c r="C41" s="39"/>
    </row>
    <row r="42" spans="1:5" x14ac:dyDescent="0.2">
      <c r="A42" s="36"/>
      <c r="B42" s="164" t="s">
        <v>117</v>
      </c>
      <c r="C42" s="163">
        <v>190000</v>
      </c>
      <c r="D42" s="159">
        <v>0</v>
      </c>
      <c r="E42" s="159">
        <f t="shared" si="0"/>
        <v>0</v>
      </c>
    </row>
    <row r="43" spans="1:5" x14ac:dyDescent="0.2">
      <c r="A43" s="36"/>
      <c r="B43" s="32" t="s">
        <v>29</v>
      </c>
      <c r="C43" s="39">
        <v>50000</v>
      </c>
      <c r="D43" s="29">
        <v>0</v>
      </c>
      <c r="E43" s="29">
        <f t="shared" si="0"/>
        <v>0</v>
      </c>
    </row>
    <row r="44" spans="1:5" x14ac:dyDescent="0.2">
      <c r="A44" s="36"/>
      <c r="B44" s="32"/>
      <c r="C44" s="39"/>
    </row>
    <row r="45" spans="1:5" x14ac:dyDescent="0.2">
      <c r="A45" s="36"/>
      <c r="B45" s="164" t="s">
        <v>105</v>
      </c>
      <c r="C45" s="159">
        <f>SUM(E5:E26)*0.15</f>
        <v>0</v>
      </c>
      <c r="D45" s="159">
        <v>0</v>
      </c>
      <c r="E45" s="159">
        <f t="shared" si="0"/>
        <v>0</v>
      </c>
    </row>
    <row r="46" spans="1:5" x14ac:dyDescent="0.2">
      <c r="A46" s="36"/>
      <c r="B46" s="30" t="s">
        <v>106</v>
      </c>
      <c r="C46" s="29">
        <f>SUM(E5:E26)*0.15</f>
        <v>0</v>
      </c>
      <c r="D46" s="29">
        <v>0</v>
      </c>
      <c r="E46" s="29">
        <f t="shared" si="0"/>
        <v>0</v>
      </c>
    </row>
    <row r="47" spans="1:5" x14ac:dyDescent="0.2">
      <c r="A47" s="36"/>
    </row>
    <row r="48" spans="1:5" x14ac:dyDescent="0.2">
      <c r="A48" s="36"/>
      <c r="B48" s="38" t="s">
        <v>27</v>
      </c>
      <c r="E48" s="30">
        <f>SUM(E5:E46)</f>
        <v>0</v>
      </c>
    </row>
    <row r="50" spans="2:2" x14ac:dyDescent="0.2">
      <c r="B50" s="37"/>
    </row>
  </sheetData>
  <conditionalFormatting sqref="D27:D37 D1:D7 D39:D1048576">
    <cfRule type="cellIs" dxfId="2" priority="3" operator="greaterThan">
      <formula>0</formula>
    </cfRule>
  </conditionalFormatting>
  <conditionalFormatting sqref="D8:D26">
    <cfRule type="cellIs" dxfId="1" priority="2" operator="greaterThan">
      <formula>0</formula>
    </cfRule>
  </conditionalFormatting>
  <conditionalFormatting sqref="D38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СПРУТ-ТП-Нормирование</vt:lpstr>
      <vt:lpstr>СПРУТ-ОКП</vt:lpstr>
      <vt:lpstr>SprutCAM</vt:lpstr>
      <vt:lpstr>SprutCAM Робот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</dc:creator>
  <cp:lastModifiedBy>Борис Кузьмин</cp:lastModifiedBy>
  <cp:lastPrinted>2011-04-13T05:56:42Z</cp:lastPrinted>
  <dcterms:created xsi:type="dcterms:W3CDTF">2009-12-13T19:22:33Z</dcterms:created>
  <dcterms:modified xsi:type="dcterms:W3CDTF">2020-07-29T11:11:02Z</dcterms:modified>
</cp:coreProperties>
</file>